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nodew\OneDrive\Dokument\1. Nodewise\Webpage\Attachements\"/>
    </mc:Choice>
  </mc:AlternateContent>
  <xr:revisionPtr revIDLastSave="35" documentId="13_ncr:1_{74F11D18-5C51-40AC-9084-0B38EB1195DA}" xr6:coauthVersionLast="45" xr6:coauthVersionMax="45" xr10:uidLastSave="{0B9797FB-98F1-4EE1-BEE7-7913F197E1B8}"/>
  <bookViews>
    <workbookView xWindow="-120" yWindow="-120" windowWidth="38640" windowHeight="21240" xr2:uid="{A055B5BC-73E3-4140-B3A6-17D532AB7BFB}"/>
  </bookViews>
  <sheets>
    <sheet name="Purchase orders" sheetId="3" r:id="rId1"/>
    <sheet name="Goods receipts" sheetId="5" r:id="rId2"/>
  </sheets>
  <definedNames>
    <definedName name="_xlnm._FilterDatabase" localSheetId="1" hidden="1">'Goods receipts'!$C$1:$F$38709</definedName>
    <definedName name="_xlnm._FilterDatabase" localSheetId="0" hidden="1">'Purchase orders'!$C$1:$I$38723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8" i="3" l="1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2" i="5" l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2" i="3"/>
  <c r="J2" i="3" s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J3" i="3" l="1"/>
  <c r="K125" i="3"/>
  <c r="J85" i="3"/>
  <c r="J91" i="3"/>
  <c r="K56" i="3"/>
  <c r="J120" i="3"/>
  <c r="J83" i="3"/>
  <c r="J123" i="3"/>
  <c r="K85" i="3"/>
  <c r="K64" i="3"/>
  <c r="K128" i="3"/>
  <c r="K60" i="3"/>
  <c r="K124" i="3"/>
  <c r="J124" i="3"/>
  <c r="J116" i="3"/>
  <c r="J104" i="3"/>
  <c r="J96" i="3"/>
  <c r="J92" i="3"/>
  <c r="J127" i="3"/>
  <c r="J53" i="3"/>
  <c r="K77" i="3"/>
  <c r="K116" i="3"/>
  <c r="J87" i="3"/>
  <c r="J93" i="3"/>
  <c r="K93" i="3"/>
  <c r="K72" i="3"/>
  <c r="K49" i="3"/>
  <c r="K68" i="3"/>
  <c r="J48" i="3"/>
  <c r="J49" i="3"/>
  <c r="K121" i="3"/>
  <c r="J108" i="3"/>
  <c r="J100" i="3"/>
  <c r="K97" i="3"/>
  <c r="J52" i="3"/>
  <c r="J71" i="3"/>
  <c r="J112" i="3"/>
  <c r="K101" i="3"/>
  <c r="K80" i="3"/>
  <c r="K57" i="3"/>
  <c r="K76" i="3"/>
  <c r="J67" i="3"/>
  <c r="J63" i="3"/>
  <c r="J125" i="3"/>
  <c r="K113" i="3"/>
  <c r="K105" i="3"/>
  <c r="J101" i="3"/>
  <c r="J57" i="3"/>
  <c r="J80" i="3"/>
  <c r="K120" i="3"/>
  <c r="K109" i="3"/>
  <c r="K88" i="3"/>
  <c r="K84" i="3"/>
  <c r="J76" i="3"/>
  <c r="J72" i="3"/>
  <c r="K50" i="3"/>
  <c r="J117" i="3"/>
  <c r="J109" i="3"/>
  <c r="J56" i="3"/>
  <c r="J75" i="3"/>
  <c r="K52" i="3"/>
  <c r="J58" i="3"/>
  <c r="K62" i="3"/>
  <c r="K71" i="3"/>
  <c r="J90" i="3"/>
  <c r="K94" i="3"/>
  <c r="K98" i="3"/>
  <c r="K111" i="3"/>
  <c r="K115" i="3"/>
  <c r="J54" i="3"/>
  <c r="K58" i="3"/>
  <c r="K67" i="3"/>
  <c r="J86" i="3"/>
  <c r="K90" i="3"/>
  <c r="K103" i="3"/>
  <c r="K107" i="3"/>
  <c r="K54" i="3"/>
  <c r="K63" i="3"/>
  <c r="J82" i="3"/>
  <c r="K86" i="3"/>
  <c r="K95" i="3"/>
  <c r="K99" i="3"/>
  <c r="J121" i="3"/>
  <c r="J50" i="3"/>
  <c r="K59" i="3"/>
  <c r="J78" i="3"/>
  <c r="K82" i="3"/>
  <c r="K91" i="3"/>
  <c r="J113" i="3"/>
  <c r="J126" i="3"/>
  <c r="K55" i="3"/>
  <c r="J74" i="3"/>
  <c r="K78" i="3"/>
  <c r="K87" i="3"/>
  <c r="J105" i="3"/>
  <c r="J118" i="3"/>
  <c r="J122" i="3"/>
  <c r="K126" i="3"/>
  <c r="K51" i="3"/>
  <c r="J70" i="3"/>
  <c r="K74" i="3"/>
  <c r="K83" i="3"/>
  <c r="J97" i="3"/>
  <c r="J110" i="3"/>
  <c r="J114" i="3"/>
  <c r="K118" i="3"/>
  <c r="K122" i="3"/>
  <c r="J66" i="3"/>
  <c r="K70" i="3"/>
  <c r="K79" i="3"/>
  <c r="J102" i="3"/>
  <c r="J106" i="3"/>
  <c r="K110" i="3"/>
  <c r="K114" i="3"/>
  <c r="K127" i="3"/>
  <c r="J62" i="3"/>
  <c r="K66" i="3"/>
  <c r="K75" i="3"/>
  <c r="J94" i="3"/>
  <c r="J98" i="3"/>
  <c r="K102" i="3"/>
  <c r="K106" i="3"/>
  <c r="K119" i="3"/>
  <c r="K123" i="3"/>
  <c r="K65" i="3"/>
  <c r="K53" i="3"/>
  <c r="K117" i="3"/>
  <c r="K96" i="3"/>
  <c r="K73" i="3"/>
  <c r="K92" i="3"/>
  <c r="J81" i="3"/>
  <c r="J77" i="3"/>
  <c r="J59" i="3"/>
  <c r="J55" i="3"/>
  <c r="J51" i="3"/>
  <c r="J61" i="3"/>
  <c r="J84" i="3"/>
  <c r="J111" i="3"/>
  <c r="K61" i="3"/>
  <c r="K104" i="3"/>
  <c r="K81" i="3"/>
  <c r="K100" i="3"/>
  <c r="J103" i="3"/>
  <c r="J95" i="3"/>
  <c r="J68" i="3"/>
  <c r="J64" i="3"/>
  <c r="J60" i="3"/>
  <c r="J79" i="3"/>
  <c r="J89" i="3"/>
  <c r="J115" i="3"/>
  <c r="K69" i="3"/>
  <c r="K48" i="3"/>
  <c r="K112" i="3"/>
  <c r="K89" i="3"/>
  <c r="K108" i="3"/>
  <c r="J107" i="3"/>
  <c r="J99" i="3"/>
  <c r="J73" i="3"/>
  <c r="J69" i="3"/>
  <c r="J65" i="3"/>
  <c r="J88" i="3"/>
  <c r="J119" i="3"/>
  <c r="J128" i="3"/>
  <c r="K6" i="3"/>
  <c r="J6" i="3"/>
  <c r="J36" i="3"/>
  <c r="K36" i="3"/>
  <c r="K27" i="3"/>
  <c r="J27" i="3"/>
  <c r="J28" i="3"/>
  <c r="K28" i="3"/>
  <c r="K43" i="3"/>
  <c r="J43" i="3"/>
  <c r="K35" i="3"/>
  <c r="J35" i="3"/>
  <c r="K20" i="3"/>
  <c r="J20" i="3"/>
  <c r="K12" i="3"/>
  <c r="J12" i="3"/>
  <c r="K4" i="3"/>
  <c r="J4" i="3"/>
  <c r="K42" i="3"/>
  <c r="J42" i="3"/>
  <c r="K34" i="3"/>
  <c r="J34" i="3"/>
  <c r="K26" i="3"/>
  <c r="J26" i="3"/>
  <c r="K19" i="3"/>
  <c r="J19" i="3"/>
  <c r="K11" i="3"/>
  <c r="J11" i="3"/>
  <c r="K3" i="3"/>
  <c r="J37" i="3"/>
  <c r="K37" i="3"/>
  <c r="K25" i="3"/>
  <c r="J25" i="3"/>
  <c r="K44" i="3"/>
  <c r="J44" i="3"/>
  <c r="J5" i="3"/>
  <c r="K5" i="3"/>
  <c r="K33" i="3"/>
  <c r="J33" i="3"/>
  <c r="K18" i="3"/>
  <c r="J18" i="3"/>
  <c r="K10" i="3"/>
  <c r="J10" i="3"/>
  <c r="K2" i="3"/>
  <c r="K40" i="3"/>
  <c r="J40" i="3"/>
  <c r="K32" i="3"/>
  <c r="J32" i="3"/>
  <c r="K24" i="3"/>
  <c r="J24" i="3"/>
  <c r="K17" i="3"/>
  <c r="J17" i="3"/>
  <c r="K9" i="3"/>
  <c r="J9" i="3"/>
  <c r="K45" i="3"/>
  <c r="J45" i="3"/>
  <c r="J13" i="3"/>
  <c r="K13" i="3"/>
  <c r="K41" i="3"/>
  <c r="J41" i="3"/>
  <c r="K23" i="3"/>
  <c r="J23" i="3"/>
  <c r="K29" i="3"/>
  <c r="J29" i="3"/>
  <c r="K21" i="3"/>
  <c r="J21" i="3"/>
  <c r="K47" i="3"/>
  <c r="J47" i="3"/>
  <c r="K39" i="3"/>
  <c r="J39" i="3"/>
  <c r="K31" i="3"/>
  <c r="J31" i="3"/>
  <c r="K16" i="3"/>
  <c r="J16" i="3"/>
  <c r="K8" i="3"/>
  <c r="J8" i="3"/>
  <c r="J46" i="3"/>
  <c r="K46" i="3"/>
  <c r="J38" i="3"/>
  <c r="K38" i="3"/>
  <c r="J30" i="3"/>
  <c r="K30" i="3"/>
  <c r="J22" i="3"/>
  <c r="K22" i="3"/>
  <c r="J15" i="3"/>
  <c r="K15" i="3"/>
  <c r="J7" i="3"/>
  <c r="K7" i="3"/>
  <c r="J14" i="3"/>
  <c r="K14" i="3"/>
</calcChain>
</file>

<file path=xl/sharedStrings.xml><?xml version="1.0" encoding="utf-8"?>
<sst xmlns="http://schemas.openxmlformats.org/spreadsheetml/2006/main" count="626" uniqueCount="270">
  <si>
    <t>Material</t>
  </si>
  <si>
    <t>Material description</t>
  </si>
  <si>
    <t>Supplier name</t>
  </si>
  <si>
    <t>Cabular AB</t>
  </si>
  <si>
    <t>CA-205-38315</t>
  </si>
  <si>
    <t>Power Cord USA Male IEC 60320 C17 2m</t>
  </si>
  <si>
    <t>CA-205-12744</t>
  </si>
  <si>
    <t>Mains cable IEC 603 14 IEC 60320 C13 3m</t>
  </si>
  <si>
    <t>Direct Cable Solutions Ltd.</t>
  </si>
  <si>
    <t>CA-201-21060</t>
  </si>
  <si>
    <t>MicroClap Cable Ass bly, 8 Poles, 300mm</t>
  </si>
  <si>
    <t>CA-201-52194</t>
  </si>
  <si>
    <t>Cable assembly Supe 6 Way, 20AWG, 500mm</t>
  </si>
  <si>
    <t>CA-201-35600</t>
  </si>
  <si>
    <t>Cable, 8-pin 2 sockets 90°</t>
  </si>
  <si>
    <t>CA-201-57628</t>
  </si>
  <si>
    <t>MiniApt 8 Poles, 300mm, Cable Assembly</t>
  </si>
  <si>
    <t>CA-201-46520</t>
  </si>
  <si>
    <t>MiniApt 4 Poles, 300mm, Cable Assembly</t>
  </si>
  <si>
    <t>CA-201-19828</t>
  </si>
  <si>
    <t>MiniApt 6 Poles, 300mm, Cable Assembly</t>
  </si>
  <si>
    <t>CA-201-18670</t>
  </si>
  <si>
    <t>MicroClap, 300mm, 2 WG Pre-Crimped Lead</t>
  </si>
  <si>
    <t>CA-201-49630</t>
  </si>
  <si>
    <t>MicroClap Cable Ass bly, 7 Poles, 150mm</t>
  </si>
  <si>
    <t>CA-201-21175</t>
  </si>
  <si>
    <t>MicroApt Overmolded sembly, 6 Poles, 1m</t>
  </si>
  <si>
    <t>CA-201-33645</t>
  </si>
  <si>
    <t>MicroApt Overmolded sembly, 8 Poles, 1m</t>
  </si>
  <si>
    <t>CA-201-13187</t>
  </si>
  <si>
    <t>Cable, 4-pin 2 sockets 90°</t>
  </si>
  <si>
    <t>CA-201-48348</t>
  </si>
  <si>
    <t>MiniApt 2 Poles, 300mm, Cable Assembly</t>
  </si>
  <si>
    <t>CA-201-51893</t>
  </si>
  <si>
    <t>MicroApt Overmolded bly, 2 Poles, 500mm</t>
  </si>
  <si>
    <t>CA-201-41269</t>
  </si>
  <si>
    <t>MicroClap Cable Assembly, 7 Poles, 50mm</t>
  </si>
  <si>
    <t>CB-193-25675</t>
  </si>
  <si>
    <t>Printed circuit board epoxy 200x150mm</t>
  </si>
  <si>
    <t>OnBoard Schaltung AG</t>
  </si>
  <si>
    <t>Calidad Electro Group S.A.</t>
  </si>
  <si>
    <t>CB-193-15600</t>
  </si>
  <si>
    <t>Printed circuit boa epoxy 160 x 100 mm</t>
  </si>
  <si>
    <t>CB-193-15191</t>
  </si>
  <si>
    <t>PCB, Bonded Paper 75 x 100 mm</t>
  </si>
  <si>
    <t>CB-193-20131</t>
  </si>
  <si>
    <t>Printed circuit board epoxy 160x100mm</t>
  </si>
  <si>
    <t>CB-193-40469</t>
  </si>
  <si>
    <t>Printed circuit board epoxy 220x100mm</t>
  </si>
  <si>
    <t>CB-185-11280</t>
  </si>
  <si>
    <t>Miniature Circuit B ker 25A 400V 10kA B</t>
  </si>
  <si>
    <t>CB-185-32209</t>
  </si>
  <si>
    <t>Miniature Circuit B ker 40A 400V 10kA C</t>
  </si>
  <si>
    <t>CB-185-21499</t>
  </si>
  <si>
    <t>Miniature Circuit B ker 32A 400V 10kA B</t>
  </si>
  <si>
    <t>CB-185-59531</t>
  </si>
  <si>
    <t>Miniature Circuit B ker 50A 400V 10kA C</t>
  </si>
  <si>
    <t>CO-175-55107</t>
  </si>
  <si>
    <t>Pin Header DIN 41651, 34 Poles</t>
  </si>
  <si>
    <t>CO-175-49302</t>
  </si>
  <si>
    <t>Ribbon Cable Connec e, 50 Poles 2.54 mm</t>
  </si>
  <si>
    <t>CO-175-49741</t>
  </si>
  <si>
    <t>DC Power Plug 1.4x6.4mm Straight</t>
  </si>
  <si>
    <t>EC-139-39244</t>
  </si>
  <si>
    <t>Polymer Capacitor 470 uF 25 V ±20% V-ZK</t>
  </si>
  <si>
    <t>Électroniquex Générale S.A.</t>
  </si>
  <si>
    <t>Meyers unt Meyers GmbH</t>
  </si>
  <si>
    <t>EC-139-29595</t>
  </si>
  <si>
    <t>Polymer Capacitor 330 uF 10 VDC</t>
  </si>
  <si>
    <t>EC-139-56620</t>
  </si>
  <si>
    <t>Super High Voltage 15uF ±20% 100V SXE</t>
  </si>
  <si>
    <t>EC-139-52500</t>
  </si>
  <si>
    <t>Aluminium Electroly 7 uF 25 V ±20% V-HA</t>
  </si>
  <si>
    <t>EC-139-22992</t>
  </si>
  <si>
    <t>Aluminium Electroly uF 10 V ±20% V-HDA</t>
  </si>
  <si>
    <t>EC-139-28855</t>
  </si>
  <si>
    <t>Aluminium Electroly 0 uF 35 V ±20% V-HA</t>
  </si>
  <si>
    <t>EC-139-32466</t>
  </si>
  <si>
    <t>Aluminium Electroly uF 6.3 V ±20% V-FT</t>
  </si>
  <si>
    <t>EC-139-12046</t>
  </si>
  <si>
    <t>Aluminium Electroly uF 100 V ±20% V-TG</t>
  </si>
  <si>
    <t>EC-139-27411</t>
  </si>
  <si>
    <t>Aluminium Electroly 7 uF 16 V ±20% V-HA</t>
  </si>
  <si>
    <t>EC-144-42819</t>
  </si>
  <si>
    <t>SMD Power Inductor 1.85A 22uH ±20 %</t>
  </si>
  <si>
    <t>EC-144-55284</t>
  </si>
  <si>
    <t>SMD Power Inductor 820mA 100uH ±20 %</t>
  </si>
  <si>
    <t>Luksus Indukcyjny Sp. z o.o.</t>
  </si>
  <si>
    <t>EC-144-47396</t>
  </si>
  <si>
    <t>SMD Power Inductor 2.52A 10uH ±20 %</t>
  </si>
  <si>
    <t>EC-144-48337</t>
  </si>
  <si>
    <t>SMD Power Inductor 3.09A 6.8uH ±20 %</t>
  </si>
  <si>
    <t>EC-144-19195</t>
  </si>
  <si>
    <t>SMD Power Inductor 1.42A 150uH ±20 %</t>
  </si>
  <si>
    <t>EC-144-54312</t>
  </si>
  <si>
    <t>SMD Power Inductor 3.6A 22uH ±20 %</t>
  </si>
  <si>
    <t>EC-144-22969</t>
  </si>
  <si>
    <t>SMD Power Inductor 1.9A 150uH ±20 %</t>
  </si>
  <si>
    <t>EC-147-58839</t>
  </si>
  <si>
    <t>Wirewound Resistor 6.8kOhm 50W</t>
  </si>
  <si>
    <t>EC-147-55864</t>
  </si>
  <si>
    <t>Wirewound Resistor 820Ohm 50W</t>
  </si>
  <si>
    <t>EC-147-27435</t>
  </si>
  <si>
    <t>Wirewound Resistor 2.2kOhm 100W</t>
  </si>
  <si>
    <t>EC-147-48153</t>
  </si>
  <si>
    <t>Wirewound Resistor 220Ohm 300W</t>
  </si>
  <si>
    <t>EC-147-22501</t>
  </si>
  <si>
    <t>Wirewound Resistor 1.2Ohm 50W</t>
  </si>
  <si>
    <t>EC-147-26751</t>
  </si>
  <si>
    <t>Wirewound Resistor 220Ohm 50W</t>
  </si>
  <si>
    <t>EC-147-53782</t>
  </si>
  <si>
    <t>Wirewound Resistor 1.8 Ohm ± 1 % 25 W</t>
  </si>
  <si>
    <t>EC-147-12702</t>
  </si>
  <si>
    <t>High Power Thick Fi r 430Ohm ± 1 % 1206</t>
  </si>
  <si>
    <t>EC-147-23061</t>
  </si>
  <si>
    <t>SMD Metal Film Melf 99Ohm 1% 200mW 0102</t>
  </si>
  <si>
    <t>EC-147-47946</t>
  </si>
  <si>
    <t>SMD Metal Film Melf 6kOhm 1% 200mW 0102</t>
  </si>
  <si>
    <t>SMD Metal Film Melf m ± 1 % 0.25 W 0204</t>
  </si>
  <si>
    <t>EC-147-54060</t>
  </si>
  <si>
    <t>SMD Metal Film Melf 5kOhm 1% 200mW 0102</t>
  </si>
  <si>
    <t>EC-147-21614</t>
  </si>
  <si>
    <t>Dermometer S.p.A.</t>
  </si>
  <si>
    <t>ES-268-33231</t>
  </si>
  <si>
    <t>Process Control</t>
  </si>
  <si>
    <t>ES-268-41080</t>
  </si>
  <si>
    <t>Process Display</t>
  </si>
  <si>
    <t>ES-268-56844</t>
  </si>
  <si>
    <t>Temperature Control</t>
  </si>
  <si>
    <t>ES-268-41532</t>
  </si>
  <si>
    <t>Display/Indicator</t>
  </si>
  <si>
    <t>MC-217-48523</t>
  </si>
  <si>
    <t>Sheet Aluminium, Bl 500 x 250 x 0.8 mm</t>
  </si>
  <si>
    <t>Solna Metal Goods AB</t>
  </si>
  <si>
    <t>Kupfer Komponenten GmbH</t>
  </si>
  <si>
    <t>MC-217-52571</t>
  </si>
  <si>
    <t>Aluminium Round Bar, Length 0.5 m 20 mm</t>
  </si>
  <si>
    <t>MC-217-52751</t>
  </si>
  <si>
    <t>Aluminium Round Bar, Length 0.5 m 30 mm</t>
  </si>
  <si>
    <t>MC-217-45398</t>
  </si>
  <si>
    <t>Flat Copper, Length 5 m 500 x 20 x 3 mm</t>
  </si>
  <si>
    <t>MC-217-49117</t>
  </si>
  <si>
    <t>Sheet Aluminium 500 x 500 x 2 mm</t>
  </si>
  <si>
    <t>MC-217-31095</t>
  </si>
  <si>
    <t>Sheet Aluminium 500 x 500 x 2.5 mm</t>
  </si>
  <si>
    <t>MC-217-41389</t>
  </si>
  <si>
    <t>Brass Round Bar, Length 0.5 m 3 mm</t>
  </si>
  <si>
    <t>MC-217-57785</t>
  </si>
  <si>
    <t>Aluminium U-Profile, Length 1 m</t>
  </si>
  <si>
    <t>MC-217-43798</t>
  </si>
  <si>
    <t>Steel Expanded Metal 500 x 250 x 2.8 mm</t>
  </si>
  <si>
    <t>MC-122-28628</t>
  </si>
  <si>
    <t>Cap Nut, Galvanized M3</t>
  </si>
  <si>
    <t>General Multi Parts AB</t>
  </si>
  <si>
    <t>MC-122-21011</t>
  </si>
  <si>
    <t>Lock Nuts, Stainless A2 M6</t>
  </si>
  <si>
    <t>Broehmer Industrial GmbH</t>
  </si>
  <si>
    <t>MC-122-10976</t>
  </si>
  <si>
    <t>Lock Nut with M-Thread M6</t>
  </si>
  <si>
    <t>MC-122-18504</t>
  </si>
  <si>
    <t>Hex Nuts, Stainless A2 M3</t>
  </si>
  <si>
    <t>MC-122-31401</t>
  </si>
  <si>
    <t>Hex Nuts, Stainless A2 M6</t>
  </si>
  <si>
    <t>MC-122-30359</t>
  </si>
  <si>
    <t>Lock Nut with M-Thread M3</t>
  </si>
  <si>
    <t>MC-122-32833</t>
  </si>
  <si>
    <t>Lock Nuts, Stainless A2 M3</t>
  </si>
  <si>
    <t>MC-122-45195</t>
  </si>
  <si>
    <t>Cap Nuts, High Type, Stainless A2 M3</t>
  </si>
  <si>
    <t>MC-122-37323</t>
  </si>
  <si>
    <t>Wing Nuts, Stainless A2 M6</t>
  </si>
  <si>
    <t>MC-122-32200</t>
  </si>
  <si>
    <t>Cap Nut, Galvanized M6</t>
  </si>
  <si>
    <t>MC-125-59890</t>
  </si>
  <si>
    <t>Oval-Head Screws Stainless A2 M3 20 mm</t>
  </si>
  <si>
    <t>MC-125-10655</t>
  </si>
  <si>
    <t>Countersunk Screws, ainless A2 M6 30 mm</t>
  </si>
  <si>
    <t>MC-125-41102</t>
  </si>
  <si>
    <t>Hex Socket Head Cap ss Steel A2 M3 8 mm</t>
  </si>
  <si>
    <t>MC-125-56717</t>
  </si>
  <si>
    <t>Cylindrical Screw, Cross-Head M6 30 mm</t>
  </si>
  <si>
    <t>MC-125-20953</t>
  </si>
  <si>
    <t>Hex Socket Head Cap s Steel A2 M6 25 mm</t>
  </si>
  <si>
    <t>MC-125-55637</t>
  </si>
  <si>
    <t>Head Cap Screw, Slot 4.8 M3 30 mm</t>
  </si>
  <si>
    <t>MC-125-53949</t>
  </si>
  <si>
    <t>Oval-Head Screws Stainless A2 M6 35 mm</t>
  </si>
  <si>
    <t>MC-125-39569</t>
  </si>
  <si>
    <t>Countersunk Screws, tainless A2 M3 8 mm</t>
  </si>
  <si>
    <t>MC-125-12171</t>
  </si>
  <si>
    <t>Hexalobular 6 Lobe Cap Screw M3 12 mm</t>
  </si>
  <si>
    <t>MC-125-26405</t>
  </si>
  <si>
    <t>Head Cap Screw, Slot 4.8 M3 20 mm</t>
  </si>
  <si>
    <t>MC-125-33925</t>
  </si>
  <si>
    <t>Hexalobular 6 Lobe Cap Screw M3 20 mm</t>
  </si>
  <si>
    <t>MC-125-19817</t>
  </si>
  <si>
    <t>Countersunk Screws, ainless A2 M3 16 mm</t>
  </si>
  <si>
    <t>MC-125-17164</t>
  </si>
  <si>
    <t>Head Cap Screw, Slot 4.8 M3 40 mm</t>
  </si>
  <si>
    <t>MC-125-14060</t>
  </si>
  <si>
    <t>Cylindrical Screw, Cross-Head M6 16 mm</t>
  </si>
  <si>
    <t>MC-125-22871</t>
  </si>
  <si>
    <t>Oval-Head Screws Stainless A2 M3 16 mm</t>
  </si>
  <si>
    <t>MC-125-12073</t>
  </si>
  <si>
    <t>Oval-Head Screws, Stainless A2 M3 30 mm</t>
  </si>
  <si>
    <t>MC-125-26194</t>
  </si>
  <si>
    <t>Oval-Head Screws Stainless A2 M6 30 mm</t>
  </si>
  <si>
    <t>MC-125-50559</t>
  </si>
  <si>
    <t>Hexalobular 6 Socke Cap Screw M3 10 mm</t>
  </si>
  <si>
    <t>MC-125-38394</t>
  </si>
  <si>
    <t>Head Cap Screw, Slot 4.8 M3 12 mm</t>
  </si>
  <si>
    <t>MC-125-58124</t>
  </si>
  <si>
    <t>Oval-Head Screws Stainless A2 M3 10 mm</t>
  </si>
  <si>
    <t>MC-125-44431</t>
  </si>
  <si>
    <t>Hex Socket Head Cap s Steel A2 M3 20 mm</t>
  </si>
  <si>
    <t>MC-125-48778</t>
  </si>
  <si>
    <t>Oval-Head Screws, Stainless A2 M3 6 mm</t>
  </si>
  <si>
    <t>MC-125-44824</t>
  </si>
  <si>
    <t>Hexalobular 6 Lobe d Cap Screw M3 6 mm</t>
  </si>
  <si>
    <t>MC-125-48127</t>
  </si>
  <si>
    <t>Cylindrical Screw, Cross-Head M3 6 mm</t>
  </si>
  <si>
    <t>MC-119-18945</t>
  </si>
  <si>
    <t>Washers, Stainless A2 M6/6.4/12/1.6</t>
  </si>
  <si>
    <t>MC-119-41850</t>
  </si>
  <si>
    <t>Washers, Stainless A2 M3/3.2/7/0.5</t>
  </si>
  <si>
    <t>MC-119-48614</t>
  </si>
  <si>
    <t>Ribbed Washers, Gal ized M3/3.2/5.5/0.9</t>
  </si>
  <si>
    <t>MC-119-17483</t>
  </si>
  <si>
    <t>Spring Washers, Sta s A2 M3/3.1/6.2/0.8</t>
  </si>
  <si>
    <t>MC-119-51262</t>
  </si>
  <si>
    <t>Ribbed Washers, Sta ss A2 M6/6.4/10/1.2</t>
  </si>
  <si>
    <t>MC-119-32611</t>
  </si>
  <si>
    <t>Washers, Galvanized M6/6.4/12/1.6</t>
  </si>
  <si>
    <t>MC-119-26387</t>
  </si>
  <si>
    <t>Washers, Galvanized M3/3.2/7/0.5</t>
  </si>
  <si>
    <t>MC-119-13321</t>
  </si>
  <si>
    <t>Washers, Polyamide</t>
  </si>
  <si>
    <t>MC-119-48033</t>
  </si>
  <si>
    <t>Spring Washers, Sta A2 M6/6.1/11.8/1.6</t>
  </si>
  <si>
    <t>MC-119-50667</t>
  </si>
  <si>
    <t>Ribbed Washers, Sta s A2 M3/3.2/5.5/0.9</t>
  </si>
  <si>
    <t>Mexcitronics Elektronika Plc.</t>
  </si>
  <si>
    <t>PW-314-50108</t>
  </si>
  <si>
    <t>AC/DC Converter 20W 12V 833mA PC Pins</t>
  </si>
  <si>
    <t>Hans Werner Elektronik GmbH</t>
  </si>
  <si>
    <t>PW-314-52151</t>
  </si>
  <si>
    <t>AC/DC Converter 15W 12V 1.67A PC Pins</t>
  </si>
  <si>
    <t>PW-314-50824</t>
  </si>
  <si>
    <t>AC/DC Converter 3.5W 24V 146mA PC Pins</t>
  </si>
  <si>
    <t>PW-314-32225</t>
  </si>
  <si>
    <t>AC/DC Converter 15W 15V 1A PC Pins</t>
  </si>
  <si>
    <t>PW-314-52406</t>
  </si>
  <si>
    <t>AC/DC Converter 20W 24V 840mA Wires</t>
  </si>
  <si>
    <t>PW-314-12565</t>
  </si>
  <si>
    <t>AC/DC Converter 20W 24V 840mA PC Pins</t>
  </si>
  <si>
    <t>PW-314-19463</t>
  </si>
  <si>
    <t>AC/DC Converter 20W 15V 1.33A PC Pins</t>
  </si>
  <si>
    <t>PW-321-10281</t>
  </si>
  <si>
    <t>PCB Transformer 10 VA 2x 12 VAC</t>
  </si>
  <si>
    <t>PW-321-45939</t>
  </si>
  <si>
    <t>PCB Transformer 10 VA 2x 6 VAC</t>
  </si>
  <si>
    <t>Purchase order date</t>
  </si>
  <si>
    <t>Purchase order quantity</t>
  </si>
  <si>
    <t>Requested delivery date</t>
  </si>
  <si>
    <t>Goods receipt date</t>
  </si>
  <si>
    <t>Goods receipt quantity</t>
  </si>
  <si>
    <t>Closing stock</t>
  </si>
  <si>
    <t>Purchase order</t>
  </si>
  <si>
    <t>Position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</si>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</sst>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</numFmts>
  <fonts count="16" x14ac:knownFonts="1">
    <font>
      <sz val="9"/>
      <color theme="1"/>
      <name val="Nunito SemiBold"/>
      <family val="2"/>
      <scheme val="minor"/>
    </font>
    <font>
      <sz val="9"/>
      <color theme="1"/>
      <name val="Nunito SemiBold"/>
      <family val="2"/>
      <scheme val="minor"/>
    </font>
    <font>
      <sz val="9"/>
      <color theme="0"/>
      <name val="Nunito SemiBold"/>
      <family val="2"/>
      <scheme val="minor"/>
    </font>
    <font>
      <sz val="9"/>
      <color rgb="FF9C0006"/>
      <name val="Nunito SemiBold"/>
      <family val="2"/>
      <scheme val="minor"/>
    </font>
    <font>
      <b/>
      <sz val="9"/>
      <color rgb="FFE67300"/>
      <name val="Nunito SemiBold"/>
      <family val="2"/>
      <scheme val="minor"/>
    </font>
    <font>
      <b/>
      <sz val="9"/>
      <color theme="0"/>
      <name val="Nunito SemiBold"/>
      <family val="2"/>
      <scheme val="minor"/>
    </font>
    <font>
      <i/>
      <sz val="9"/>
      <color rgb="FF7F7F7F"/>
      <name val="Nunito SemiBold"/>
      <family val="2"/>
      <scheme val="minor"/>
    </font>
    <font>
      <sz val="9"/>
      <color rgb="FF006100"/>
      <name val="Nunito SemiBold"/>
      <family val="2"/>
      <scheme val="minor"/>
    </font>
    <font>
      <b/>
      <sz val="16"/>
      <color theme="3"/>
      <name val="Nunito SemiBold"/>
      <family val="2"/>
      <scheme val="minor"/>
    </font>
    <font>
      <b/>
      <sz val="14"/>
      <color theme="3"/>
      <name val="Nunito SemiBold"/>
      <family val="2"/>
      <scheme val="minor"/>
    </font>
    <font>
      <b/>
      <sz val="12"/>
      <color theme="3"/>
      <name val="Nunito SemiBold"/>
      <family val="2"/>
      <scheme val="minor"/>
    </font>
    <font>
      <sz val="9"/>
      <color rgb="FFFA7D00"/>
      <name val="Nunito SemiBold"/>
      <family val="2"/>
      <scheme val="minor"/>
    </font>
    <font>
      <sz val="9"/>
      <color rgb="FF9C5700"/>
      <name val="Nunito SemiBold"/>
      <family val="2"/>
      <scheme val="minor"/>
    </font>
    <font>
      <sz val="9"/>
      <color theme="1"/>
      <name val="Nunito SemiBold"/>
      <family val="2"/>
      <scheme val="minor"/>
    </font>
    <font>
      <b/>
      <sz val="9"/>
      <color theme="1"/>
      <name val="Nunito SemiBold"/>
      <family val="2"/>
      <scheme val="minor"/>
    </font>
    <font>
      <sz val="9"/>
      <color rgb="FFFF0000"/>
      <name val="Nunito SemiBold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FA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5" tint="0.59996337778862885"/>
      </top>
      <bottom style="thin">
        <color theme="5" tint="0.5999633777886288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3" fillId="3" borderId="0" applyNumberFormat="0" applyBorder="0" applyAlignment="0" applyProtection="0"/>
    <xf numFmtId="0" fontId="12" fillId="4" borderId="0" applyNumberFormat="0" applyBorder="0" applyAlignment="0" applyProtection="0"/>
    <xf numFmtId="0" fontId="1" fillId="32" borderId="6" applyNumberFormat="0" applyAlignment="0" applyProtection="0"/>
    <xf numFmtId="0" fontId="14" fillId="5" borderId="1" applyNumberFormat="0" applyAlignment="0" applyProtection="0"/>
    <xf numFmtId="0" fontId="4" fillId="33" borderId="7" applyNumberFormat="0" applyAlignment="0" applyProtection="0"/>
    <xf numFmtId="0" fontId="11" fillId="0" borderId="2" applyNumberFormat="0" applyFill="0" applyAlignment="0" applyProtection="0"/>
    <xf numFmtId="0" fontId="5" fillId="6" borderId="3" applyNumberFormat="0" applyAlignment="0" applyProtection="0"/>
    <xf numFmtId="0" fontId="15" fillId="0" borderId="0" applyNumberFormat="0" applyFill="0" applyBorder="0" applyAlignment="0" applyProtection="0"/>
    <xf numFmtId="0" fontId="13" fillId="7" borderId="4" applyNumberFormat="0" applyAlignment="0" applyProtection="0"/>
    <xf numFmtId="0" fontId="6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2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ill="0" applyBorder="0" applyAlignment="0" applyProtection="0"/>
    <xf numFmtId="41" fontId="1" fillId="0" borderId="0" applyFill="0" applyBorder="0" applyAlignment="0" applyProtection="0"/>
    <xf numFmtId="44" fontId="1" fillId="0" borderId="0" applyFill="0" applyBorder="0" applyAlignment="0" applyProtection="0"/>
    <xf numFmtId="42" fontId="1" fillId="0" borderId="0" applyFill="0" applyBorder="0" applyAlignment="0" applyProtection="0"/>
    <xf numFmtId="9" fontId="13" fillId="0" borderId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/>
    <xf numFmtId="0" fontId="4" fillId="33" borderId="7" xfId="6"/>
    <xf numFmtId="14" fontId="4" fillId="33" borderId="7" xfId="6" applyNumberFormat="1"/>
  </cellXfs>
  <cellStyles count="45">
    <cellStyle name="20% - Accent1" xfId="14" builtinId="30" customBuiltin="1"/>
    <cellStyle name="20% - Accent2" xfId="18" builtinId="34" customBuiltin="1"/>
    <cellStyle name="20% - Accent3" xfId="22" builtinId="38" customBuiltin="1"/>
    <cellStyle name="20% - Accent4" xfId="26" builtinId="42" customBuiltin="1"/>
    <cellStyle name="20% - Accent5" xfId="30" builtinId="46" customBuiltin="1"/>
    <cellStyle name="20% - Accent6" xfId="34" builtinId="50" customBuiltin="1"/>
    <cellStyle name="40% - Accent1" xfId="15" builtinId="31" customBuiltin="1"/>
    <cellStyle name="40% - Accent2" xfId="19" builtinId="35" customBuiltin="1"/>
    <cellStyle name="40% - Accent3" xfId="23" builtinId="39" customBuiltin="1"/>
    <cellStyle name="40% - Accent4" xfId="27" builtinId="43" customBuiltin="1"/>
    <cellStyle name="40% - Accent5" xfId="31" builtinId="47" customBuiltin="1"/>
    <cellStyle name="40% - Accent6" xfId="35" builtinId="51" customBuiltin="1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2" builtinId="27" customBuiltin="1"/>
    <cellStyle name="Calculation" xfId="6" builtinId="22" customBuiltin="1"/>
    <cellStyle name="Check Cell" xfId="8" builtinId="23" customBuiltin="1"/>
    <cellStyle name="Comma" xfId="37" builtinId="3" customBuiltin="1"/>
    <cellStyle name="Comma [0]" xfId="38" builtinId="6" customBuiltin="1"/>
    <cellStyle name="Currency" xfId="39" builtinId="4" customBuiltin="1"/>
    <cellStyle name="Currency [0]" xfId="40" builtinId="7" customBuiltin="1"/>
    <cellStyle name="Explanatory Text" xfId="11" builtinId="53" customBuiltin="1"/>
    <cellStyle name="Good" xfId="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Input" xfId="4" builtinId="20" customBuiltin="1"/>
    <cellStyle name="Linked Cell" xfId="7" builtinId="24" customBuiltin="1"/>
    <cellStyle name="Neutral" xfId="3" builtinId="28" customBuiltin="1"/>
    <cellStyle name="Normal" xfId="0" builtinId="0" customBuiltin="1"/>
    <cellStyle name="Note" xfId="10" builtinId="10" customBuiltin="1"/>
    <cellStyle name="Output" xfId="5" builtinId="21" customBuiltin="1"/>
    <cellStyle name="Percent" xfId="41" builtinId="5" customBuiltin="1"/>
    <cellStyle name="Total" xfId="12" builtinId="25" customBuiltin="1"/>
    <cellStyle name="Warning Text" xfId="9" builtinId="11" customBuiltin="1"/>
  </cellStyles>
  <dxfs count="14">
    <dxf>
      <numFmt numFmtId="19" formatCode="yyyy/mm/dd"/>
    </dxf>
    <dxf>
      <numFmt numFmtId="19" formatCode="yyyy/mm/dd"/>
    </dxf>
    <dxf>
      <numFmt numFmtId="19" formatCode="yyyy/mm/dd"/>
    </dxf>
    <dxf>
      <numFmt numFmtId="19" formatCode="yyyy/mm/dd"/>
    </dxf>
    <dxf>
      <alignment horizontal="general" vertical="bottom" textRotation="0" wrapText="0" indent="0" justifyLastLine="0" shrinkToFit="0" readingOrder="0"/>
    </dxf>
    <dxf>
      <fill>
        <patternFill>
          <bgColor theme="4" tint="0.39994506668294322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</border>
    </dxf>
    <dxf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 patternType="solid">
          <bgColor rgb="FFF0F0F0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 tint="0.14996795556505021"/>
      </font>
      <fill>
        <patternFill>
          <bgColor rgb="FFCDCDCD"/>
        </patternFill>
      </fill>
      <border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color theme="1" tint="0.14996795556505021"/>
      </font>
      <fill>
        <patternFill patternType="solid">
          <fgColor theme="5"/>
          <bgColor theme="5"/>
        </patternFill>
      </fill>
      <border>
        <top style="thin">
          <color theme="1" tint="0.34998626667073579"/>
        </top>
        <bottom style="thin">
          <color theme="1" tint="0.34998626667073579"/>
        </bottom>
      </border>
    </dxf>
    <dxf>
      <font>
        <color theme="1" tint="0.24994659260841701"/>
      </font>
      <border>
        <top/>
        <bottom/>
      </border>
    </dxf>
  </dxfs>
  <tableStyles count="1" defaultTableStyle="TableStyleMedium2" defaultPivotStyle="PivotStyleLight16">
    <tableStyle name="TableStyleNodewise" pivot="0" count="8" xr9:uid="{9D15CB6A-2AD8-4807-BDFE-929EB5A86EB1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  <tableStyleElement type="secondColumnStripe" dxfId="6"/>
    </tableStyle>
  </tableStyles>
  <colors>
    <mruColors>
      <color rgb="FFE67300"/>
      <color rgb="FFFFFFFA"/>
      <color rgb="FFFFFFF0"/>
      <color rgb="FFFFFFE6"/>
      <color rgb="FFC86400"/>
      <color rgb="FFFA7D00"/>
      <color rgb="FFF3F9FF"/>
      <color rgb="FFFFFFF5"/>
      <color rgb="FFFFFFF2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BCFA614-4B5C-41E1-9F58-5A60F0707814}" name="TablePurchaseOrders" displayName="TablePurchaseOrders" ref="A1:K128" totalsRowShown="0" headerRowDxfId="4" headerRowCellStyle="Normal" dataCellStyle="Normal">
  <autoFilter ref="A1:K128" xr:uid="{24B6DDF8-CD87-4C8D-9ECB-63516FA8CEAE}"/>
  <tableColumns count="11">
    <tableColumn id="8" xr3:uid="{5E9B9A99-FDD0-4595-A07C-724B9DF1EA29}" name="Key" dataCellStyle="Calculation">
      <calculatedColumnFormula>_xlfn.CONCAT(TablePurchaseOrders[[#This Row],[Purchase order]],"-",TablePurchaseOrders[[#This Row],[Position]])</calculatedColumnFormula>
    </tableColumn>
    <tableColumn id="1" xr3:uid="{CE213E53-825C-4D7F-9228-B1CD8889F89A}" name="Purchase order" dataCellStyle="Normal"/>
    <tableColumn id="2" xr3:uid="{7FFDE655-F3C4-47DE-BE0D-DB008FC24CCF}" name="Position" dataCellStyle="Normal"/>
    <tableColumn id="3" xr3:uid="{6A695082-FD8B-4203-BEA5-BD63C2C0183B}" name="Material" dataCellStyle="Normal"/>
    <tableColumn id="4" xr3:uid="{727A8E8A-60ED-4424-BC6C-AB17AD164284}" name="Material description" dataCellStyle="Normal"/>
    <tableColumn id="5" xr3:uid="{8DA58F9D-5FA2-4651-BAA8-18050FE343C7}" name="Supplier name" dataCellStyle="Normal"/>
    <tableColumn id="6" xr3:uid="{76E335AA-0C52-4065-90A8-DC6CE0874B8A}" name="Purchase order date" dataDxfId="3" dataCellStyle="Normal"/>
    <tableColumn id="7" xr3:uid="{4B4B851D-242A-4E89-AC56-03A63698E913}" name="Requested delivery date" dataDxfId="2" dataCellStyle="Normal"/>
    <tableColumn id="9" xr3:uid="{4EED4020-16D3-4262-83BC-4F18680ADC90}" name="Purchase order quantity" dataCellStyle="Normal"/>
    <tableColumn id="10" xr3:uid="{AD60F764-0AFA-4D37-B9C5-BC09291E9078}" name="Goods receipt date" dataDxfId="1" dataCellStyle="Calculation">
      <calculatedColumnFormula>IFERROR(
VLOOKUP(TablePurchaseOrders[[#This Row],[Key]],TableGoodsReceipts[],
MATCH(TableGoodsReceipts[[#Headers],[Goods receipt date]],TableGoodsReceipts[#Headers],0),
0),
"")</calculatedColumnFormula>
    </tableColumn>
    <tableColumn id="14" xr3:uid="{C1FA5B23-D9A0-408D-B2FD-7F415708EB25}" name="Goods receipt quantity" dataCellStyle="Calculation">
      <calculatedColumnFormula>IFERROR(
VLOOKUP(TablePurchaseOrders[[#This Row],[Key]],TableGoodsReceipts[],
MATCH(TableGoodsReceipts[[#Headers],[Goods receipt quantity]],TableGoodsReceipts[#Headers],0),
0),
"")</calculatedColumnFormula>
    </tableColumn>
  </tableColumns>
  <tableStyleInfo name="TableStyleNodew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0E4BE-EA9D-458F-9EDE-B52F353CBE2B}" name="TableGoodsReceipts" displayName="TableGoodsReceipts" ref="A1:H114" totalsRowShown="0" headerRowCellStyle="Normal" dataCellStyle="Normal">
  <autoFilter ref="A1:H114" xr:uid="{24B6DDF8-CD87-4C8D-9ECB-63516FA8CEAE}"/>
  <tableColumns count="8">
    <tableColumn id="5" xr3:uid="{9DC341EC-0283-4A37-833D-BB74604AC129}" name="Key" dataCellStyle="Calculation">
      <calculatedColumnFormula>_xlfn.CONCAT(TableGoodsReceipts[[#This Row],[Purchase order]],"-",TableGoodsReceipts[[#This Row],[Position]])</calculatedColumnFormula>
    </tableColumn>
    <tableColumn id="1" xr3:uid="{98B71B1E-4E13-47E9-B2EF-68B08DBDB439}" name="Purchase order" dataCellStyle="Normal"/>
    <tableColumn id="2" xr3:uid="{9446FAAC-54AF-43F4-9FD3-C182245E474E}" name="Position" dataCellStyle="Normal"/>
    <tableColumn id="3" xr3:uid="{64625A66-EDFF-4013-8D35-24BCEF0C72DF}" name="Material" dataCellStyle="Normal"/>
    <tableColumn id="4" xr3:uid="{EB60C47D-7416-4040-B0B3-513108BE3EB5}" name="Material description" dataCellStyle="Normal"/>
    <tableColumn id="8" xr3:uid="{5F38F2D0-4943-471F-80A2-C477E221CA8B}" name="Goods receipt date" dataDxfId="0" dataCellStyle="Normal"/>
    <tableColumn id="10" xr3:uid="{703B4BE7-5051-444F-BE17-B94F3D92A40C}" name="Goods receipt quantity" dataCellStyle="Normal"/>
    <tableColumn id="15" xr3:uid="{9D4FFF44-3984-4649-9183-4E9037FF15E1}" name="Closing stock" dataCellStyle="Normal"/>
  </tableColumns>
  <tableStyleInfo name="TableStyleNodewis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heme 25">
      <a:dk1>
        <a:srgbClr val="262626"/>
      </a:dk1>
      <a:lt1>
        <a:srgbClr val="FFFFFF"/>
      </a:lt1>
      <a:dk2>
        <a:srgbClr val="262626"/>
      </a:dk2>
      <a:lt2>
        <a:srgbClr val="FFFFFF"/>
      </a:lt2>
      <a:accent1>
        <a:srgbClr val="FF5959"/>
      </a:accent1>
      <a:accent2>
        <a:srgbClr val="FFAC59"/>
      </a:accent2>
      <a:accent3>
        <a:srgbClr val="E7E200"/>
      </a:accent3>
      <a:accent4>
        <a:srgbClr val="ACFF59"/>
      </a:accent4>
      <a:accent5>
        <a:srgbClr val="59ACFF"/>
      </a:accent5>
      <a:accent6>
        <a:srgbClr val="7F739A"/>
      </a:accent6>
      <a:hlink>
        <a:srgbClr val="FFFFFF"/>
      </a:hlink>
      <a:folHlink>
        <a:srgbClr val="595959"/>
      </a:folHlink>
    </a:clrScheme>
    <a:fontScheme name="Nodewise Theme Fonts">
      <a:majorFont>
        <a:latin typeface="Nunito Sans SemiBold"/>
        <a:ea typeface=""/>
        <a:cs typeface=""/>
      </a:majorFont>
      <a:minorFont>
        <a:latin typeface="Nunito SemiBol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BD60-DF7B-48FC-95AD-6686D809083A}">
  <sheetPr>
    <tabColor theme="0" tint="-0.249977111117893"/>
  </sheetPr>
  <dimension ref="A1:M128"/>
  <sheetViews>
    <sheetView showGridLines="0" tabSelected="1" zoomScaleNormal="100" workbookViewId="0">
      <selection activeCell="A2" sqref="A2"/>
    </sheetView>
  </sheetViews>
  <sheetFormatPr defaultRowHeight="13.5" x14ac:dyDescent="0.25"/>
  <cols>
    <col min="1" max="1" width="11.7109375" customWidth="1"/>
    <col min="2" max="2" width="14.7109375" bestFit="1" customWidth="1"/>
    <col min="3" max="3" width="9.5703125" bestFit="1" customWidth="1"/>
    <col min="4" max="4" width="13.5703125" bestFit="1" customWidth="1"/>
    <col min="5" max="5" width="38.140625" bestFit="1" customWidth="1"/>
    <col min="6" max="6" width="25" bestFit="1" customWidth="1"/>
    <col min="7" max="7" width="18.5703125" bestFit="1" customWidth="1"/>
    <col min="8" max="8" width="21.5703125" bestFit="1" customWidth="1"/>
    <col min="9" max="9" width="21.7109375" bestFit="1" customWidth="1"/>
    <col min="10" max="10" width="17.7109375" bestFit="1" customWidth="1"/>
    <col min="11" max="11" width="20.85546875" bestFit="1" customWidth="1"/>
  </cols>
  <sheetData>
    <row r="1" spans="1:13" x14ac:dyDescent="0.25">
      <c r="A1" t="s">
        <v>269</v>
      </c>
      <c r="B1" s="2" t="s">
        <v>267</v>
      </c>
      <c r="C1" s="2" t="s">
        <v>268</v>
      </c>
      <c r="D1" s="2" t="s">
        <v>0</v>
      </c>
      <c r="E1" s="2" t="s">
        <v>1</v>
      </c>
      <c r="F1" s="2" t="s">
        <v>2</v>
      </c>
      <c r="G1" s="2" t="s">
        <v>261</v>
      </c>
      <c r="H1" s="2" t="s">
        <v>263</v>
      </c>
      <c r="I1" s="2" t="s">
        <v>262</v>
      </c>
      <c r="J1" t="s">
        <v>264</v>
      </c>
      <c r="K1" t="s">
        <v>265</v>
      </c>
      <c r="L1" s="2"/>
      <c r="M1" s="2"/>
    </row>
    <row r="2" spans="1:13" x14ac:dyDescent="0.25">
      <c r="A2" s="3" t="str">
        <f>_xlfn.CONCAT(TablePurchaseOrders[[#This Row],[Purchase order]],"-",TablePurchaseOrders[[#This Row],[Position]])</f>
        <v>45057181-10</v>
      </c>
      <c r="B2">
        <v>45057181</v>
      </c>
      <c r="C2">
        <v>10</v>
      </c>
      <c r="D2" t="s">
        <v>141</v>
      </c>
      <c r="E2" t="s">
        <v>142</v>
      </c>
      <c r="F2" t="s">
        <v>133</v>
      </c>
      <c r="G2" s="1">
        <v>43618</v>
      </c>
      <c r="H2" s="1">
        <v>43628</v>
      </c>
      <c r="I2">
        <v>19</v>
      </c>
      <c r="J2" s="4">
        <f>IFERROR(
VLOOKUP(TablePurchaseOrders[[#This Row],[Key]],TableGoodsReceipts[],
MATCH(TableGoodsReceipts[[#Headers],[Goods receipt date]],TableGoodsReceipts[#Headers],0),
0),
"")</f>
        <v>43628</v>
      </c>
      <c r="K2" s="3">
        <f>IFERROR(
VLOOKUP(TablePurchaseOrders[[#This Row],[Key]],TableGoodsReceipts[],
MATCH(TableGoodsReceipts[[#Headers],[Goods receipt quantity]],TableGoodsReceipts[#Headers],0),
0),
"")</f>
        <v>19</v>
      </c>
    </row>
    <row r="3" spans="1:13" x14ac:dyDescent="0.25">
      <c r="A3" s="3" t="str">
        <f>_xlfn.CONCAT(TablePurchaseOrders[[#This Row],[Purchase order]],"-",TablePurchaseOrders[[#This Row],[Position]])</f>
        <v>45057182-10</v>
      </c>
      <c r="B3">
        <v>45057182</v>
      </c>
      <c r="C3">
        <v>10</v>
      </c>
      <c r="D3" t="s">
        <v>169</v>
      </c>
      <c r="E3" t="s">
        <v>170</v>
      </c>
      <c r="F3" t="s">
        <v>156</v>
      </c>
      <c r="G3" s="1">
        <v>43619</v>
      </c>
      <c r="H3" s="1">
        <v>43630</v>
      </c>
      <c r="I3">
        <v>1200</v>
      </c>
      <c r="J3" s="4" t="str">
        <f>IFERROR(
VLOOKUP(TablePurchaseOrders[[#This Row],[Key]],TableGoodsReceipts[],
MATCH(TableGoodsReceipts[[#Headers],[Goods receipt date]],TableGoodsReceipts[#Headers],0),
0),
"")</f>
        <v/>
      </c>
      <c r="K3" s="3" t="str">
        <f>IFERROR(
VLOOKUP(TablePurchaseOrders[[#This Row],[Key]],TableGoodsReceipts[],
MATCH(TableGoodsReceipts[[#Headers],[Goods receipt quantity]],TableGoodsReceipts[#Headers],0),
0),
"")</f>
        <v/>
      </c>
    </row>
    <row r="4" spans="1:13" x14ac:dyDescent="0.25">
      <c r="A4" s="3" t="str">
        <f>_xlfn.CONCAT(TablePurchaseOrders[[#This Row],[Purchase order]],"-",TablePurchaseOrders[[#This Row],[Position]])</f>
        <v>45057183-10</v>
      </c>
      <c r="B4">
        <v>45057183</v>
      </c>
      <c r="C4">
        <v>10</v>
      </c>
      <c r="D4" t="s">
        <v>53</v>
      </c>
      <c r="E4" t="s">
        <v>54</v>
      </c>
      <c r="F4" t="s">
        <v>40</v>
      </c>
      <c r="G4" s="1">
        <v>43619</v>
      </c>
      <c r="H4" s="1">
        <v>43630</v>
      </c>
      <c r="I4">
        <v>45</v>
      </c>
      <c r="J4" s="4" t="str">
        <f>IFERROR(
VLOOKUP(TablePurchaseOrders[[#This Row],[Key]],TableGoodsReceipts[],
MATCH(TableGoodsReceipts[[#Headers],[Goods receipt date]],TableGoodsReceipts[#Headers],0),
0),
"")</f>
        <v/>
      </c>
      <c r="K4" s="3" t="str">
        <f>IFERROR(
VLOOKUP(TablePurchaseOrders[[#This Row],[Key]],TableGoodsReceipts[],
MATCH(TableGoodsReceipts[[#Headers],[Goods receipt quantity]],TableGoodsReceipts[#Headers],0),
0),
"")</f>
        <v/>
      </c>
    </row>
    <row r="5" spans="1:13" x14ac:dyDescent="0.25">
      <c r="A5" s="3" t="str">
        <f>_xlfn.CONCAT(TablePurchaseOrders[[#This Row],[Purchase order]],"-",TablePurchaseOrders[[#This Row],[Position]])</f>
        <v>45057183-20</v>
      </c>
      <c r="B5">
        <v>45057183</v>
      </c>
      <c r="C5">
        <v>20</v>
      </c>
      <c r="D5" t="s">
        <v>55</v>
      </c>
      <c r="E5" t="s">
        <v>56</v>
      </c>
      <c r="F5" t="s">
        <v>40</v>
      </c>
      <c r="G5" s="1">
        <v>43619</v>
      </c>
      <c r="H5" s="1">
        <v>43630</v>
      </c>
      <c r="I5">
        <v>40</v>
      </c>
      <c r="J5" s="4" t="str">
        <f>IFERROR(
VLOOKUP(TablePurchaseOrders[[#This Row],[Key]],TableGoodsReceipts[],
MATCH(TableGoodsReceipts[[#Headers],[Goods receipt date]],TableGoodsReceipts[#Headers],0),
0),
"")</f>
        <v/>
      </c>
      <c r="K5" s="3" t="str">
        <f>IFERROR(
VLOOKUP(TablePurchaseOrders[[#This Row],[Key]],TableGoodsReceipts[],
MATCH(TableGoodsReceipts[[#Headers],[Goods receipt quantity]],TableGoodsReceipts[#Headers],0),
0),
"")</f>
        <v/>
      </c>
    </row>
    <row r="6" spans="1:13" x14ac:dyDescent="0.25">
      <c r="A6" s="3" t="str">
        <f>_xlfn.CONCAT(TablePurchaseOrders[[#This Row],[Purchase order]],"-",TablePurchaseOrders[[#This Row],[Position]])</f>
        <v>45057184-10</v>
      </c>
      <c r="B6">
        <v>45057184</v>
      </c>
      <c r="C6">
        <v>10</v>
      </c>
      <c r="D6" t="s">
        <v>127</v>
      </c>
      <c r="E6" t="s">
        <v>128</v>
      </c>
      <c r="F6" t="s">
        <v>122</v>
      </c>
      <c r="G6" s="1">
        <v>43619</v>
      </c>
      <c r="H6" s="1">
        <v>43633</v>
      </c>
      <c r="I6">
        <v>5</v>
      </c>
      <c r="J6" s="4">
        <f>IFERROR(
VLOOKUP(TablePurchaseOrders[[#This Row],[Key]],TableGoodsReceipts[],
MATCH(TableGoodsReceipts[[#Headers],[Goods receipt date]],TableGoodsReceipts[#Headers],0),
0),
"")</f>
        <v>43633</v>
      </c>
      <c r="K6" s="3">
        <f>IFERROR(
VLOOKUP(TablePurchaseOrders[[#This Row],[Key]],TableGoodsReceipts[],
MATCH(TableGoodsReceipts[[#Headers],[Goods receipt quantity]],TableGoodsReceipts[#Headers],0),
0),
"")</f>
        <v>3</v>
      </c>
    </row>
    <row r="7" spans="1:13" x14ac:dyDescent="0.25">
      <c r="A7" s="3" t="str">
        <f>_xlfn.CONCAT(TablePurchaseOrders[[#This Row],[Purchase order]],"-",TablePurchaseOrders[[#This Row],[Position]])</f>
        <v>45057185-10</v>
      </c>
      <c r="B7">
        <v>45057185</v>
      </c>
      <c r="C7">
        <v>10</v>
      </c>
      <c r="D7" t="s">
        <v>9</v>
      </c>
      <c r="E7" t="s">
        <v>10</v>
      </c>
      <c r="F7" t="s">
        <v>8</v>
      </c>
      <c r="G7" s="1">
        <v>43619</v>
      </c>
      <c r="H7" s="1">
        <v>43630</v>
      </c>
      <c r="I7">
        <v>152</v>
      </c>
      <c r="J7" s="4" t="str">
        <f>IFERROR(
VLOOKUP(TablePurchaseOrders[[#This Row],[Key]],TableGoodsReceipts[],
MATCH(TableGoodsReceipts[[#Headers],[Goods receipt date]],TableGoodsReceipts[#Headers],0),
0),
"")</f>
        <v/>
      </c>
      <c r="K7" s="3" t="str">
        <f>IFERROR(
VLOOKUP(TablePurchaseOrders[[#This Row],[Key]],TableGoodsReceipts[],
MATCH(TableGoodsReceipts[[#Headers],[Goods receipt quantity]],TableGoodsReceipts[#Headers],0),
0),
"")</f>
        <v/>
      </c>
    </row>
    <row r="8" spans="1:13" x14ac:dyDescent="0.25">
      <c r="A8" s="3" t="str">
        <f>_xlfn.CONCAT(TablePurchaseOrders[[#This Row],[Purchase order]],"-",TablePurchaseOrders[[#This Row],[Position]])</f>
        <v>45057185-20</v>
      </c>
      <c r="B8">
        <v>45057185</v>
      </c>
      <c r="C8">
        <v>20</v>
      </c>
      <c r="D8" t="s">
        <v>23</v>
      </c>
      <c r="E8" t="s">
        <v>24</v>
      </c>
      <c r="F8" t="s">
        <v>8</v>
      </c>
      <c r="G8" s="1">
        <v>43619</v>
      </c>
      <c r="H8" s="1">
        <v>43630</v>
      </c>
      <c r="I8">
        <v>141</v>
      </c>
      <c r="J8" s="4" t="str">
        <f>IFERROR(
VLOOKUP(TablePurchaseOrders[[#This Row],[Key]],TableGoodsReceipts[],
MATCH(TableGoodsReceipts[[#Headers],[Goods receipt date]],TableGoodsReceipts[#Headers],0),
0),
"")</f>
        <v/>
      </c>
      <c r="K8" s="3" t="str">
        <f>IFERROR(
VLOOKUP(TablePurchaseOrders[[#This Row],[Key]],TableGoodsReceipts[],
MATCH(TableGoodsReceipts[[#Headers],[Goods receipt quantity]],TableGoodsReceipts[#Headers],0),
0),
"")</f>
        <v/>
      </c>
    </row>
    <row r="9" spans="1:13" x14ac:dyDescent="0.25">
      <c r="A9" s="3" t="str">
        <f>_xlfn.CONCAT(TablePurchaseOrders[[#This Row],[Purchase order]],"-",TablePurchaseOrders[[#This Row],[Position]])</f>
        <v>45057186-10</v>
      </c>
      <c r="B9">
        <v>45057186</v>
      </c>
      <c r="C9">
        <v>10</v>
      </c>
      <c r="D9" t="s">
        <v>71</v>
      </c>
      <c r="E9" t="s">
        <v>72</v>
      </c>
      <c r="F9" t="s">
        <v>65</v>
      </c>
      <c r="G9" s="1">
        <v>43619</v>
      </c>
      <c r="H9" s="1">
        <v>43631</v>
      </c>
      <c r="I9">
        <v>700</v>
      </c>
      <c r="J9" s="4">
        <f>IFERROR(
VLOOKUP(TablePurchaseOrders[[#This Row],[Key]],TableGoodsReceipts[],
MATCH(TableGoodsReceipts[[#Headers],[Goods receipt date]],TableGoodsReceipts[#Headers],0),
0),
"")</f>
        <v>43634</v>
      </c>
      <c r="K9" s="3">
        <f>IFERROR(
VLOOKUP(TablePurchaseOrders[[#This Row],[Key]],TableGoodsReceipts[],
MATCH(TableGoodsReceipts[[#Headers],[Goods receipt quantity]],TableGoodsReceipts[#Headers],0),
0),
"")</f>
        <v>700</v>
      </c>
    </row>
    <row r="10" spans="1:13" x14ac:dyDescent="0.25">
      <c r="A10" s="3" t="str">
        <f>_xlfn.CONCAT(TablePurchaseOrders[[#This Row],[Purchase order]],"-",TablePurchaseOrders[[#This Row],[Position]])</f>
        <v>45057186-20</v>
      </c>
      <c r="B10">
        <v>45057186</v>
      </c>
      <c r="C10">
        <v>20</v>
      </c>
      <c r="D10" t="s">
        <v>83</v>
      </c>
      <c r="E10" t="s">
        <v>84</v>
      </c>
      <c r="F10" t="s">
        <v>65</v>
      </c>
      <c r="G10" s="1">
        <v>43619</v>
      </c>
      <c r="H10" s="1">
        <v>43631</v>
      </c>
      <c r="I10">
        <v>1060</v>
      </c>
      <c r="J10" s="4">
        <f>IFERROR(
VLOOKUP(TablePurchaseOrders[[#This Row],[Key]],TableGoodsReceipts[],
MATCH(TableGoodsReceipts[[#Headers],[Goods receipt date]],TableGoodsReceipts[#Headers],0),
0),
"")</f>
        <v>43630</v>
      </c>
      <c r="K10" s="3">
        <f>IFERROR(
VLOOKUP(TablePurchaseOrders[[#This Row],[Key]],TableGoodsReceipts[],
MATCH(TableGoodsReceipts[[#Headers],[Goods receipt quantity]],TableGoodsReceipts[#Headers],0),
0),
"")</f>
        <v>291</v>
      </c>
    </row>
    <row r="11" spans="1:13" x14ac:dyDescent="0.25">
      <c r="A11" s="3" t="str">
        <f>_xlfn.CONCAT(TablePurchaseOrders[[#This Row],[Purchase order]],"-",TablePurchaseOrders[[#This Row],[Position]])</f>
        <v>45057186-30</v>
      </c>
      <c r="B11">
        <v>45057186</v>
      </c>
      <c r="C11">
        <v>30</v>
      </c>
      <c r="D11" t="s">
        <v>106</v>
      </c>
      <c r="E11" t="s">
        <v>107</v>
      </c>
      <c r="F11" t="s">
        <v>65</v>
      </c>
      <c r="G11" s="1">
        <v>43619</v>
      </c>
      <c r="H11" s="1">
        <v>43630</v>
      </c>
      <c r="I11">
        <v>236</v>
      </c>
      <c r="J11" s="4" t="str">
        <f>IFERROR(
VLOOKUP(TablePurchaseOrders[[#This Row],[Key]],TableGoodsReceipts[],
MATCH(TableGoodsReceipts[[#Headers],[Goods receipt date]],TableGoodsReceipts[#Headers],0),
0),
"")</f>
        <v/>
      </c>
      <c r="K11" s="3" t="str">
        <f>IFERROR(
VLOOKUP(TablePurchaseOrders[[#This Row],[Key]],TableGoodsReceipts[],
MATCH(TableGoodsReceipts[[#Headers],[Goods receipt quantity]],TableGoodsReceipts[#Headers],0),
0),
"")</f>
        <v/>
      </c>
    </row>
    <row r="12" spans="1:13" x14ac:dyDescent="0.25">
      <c r="A12" s="3" t="str">
        <f>_xlfn.CONCAT(TablePurchaseOrders[[#This Row],[Purchase order]],"-",TablePurchaseOrders[[#This Row],[Position]])</f>
        <v>45057187-10</v>
      </c>
      <c r="B12">
        <v>45057187</v>
      </c>
      <c r="C12">
        <v>10</v>
      </c>
      <c r="D12" t="s">
        <v>242</v>
      </c>
      <c r="E12" t="s">
        <v>243</v>
      </c>
      <c r="F12" t="s">
        <v>244</v>
      </c>
      <c r="G12" s="1">
        <v>43619</v>
      </c>
      <c r="H12" s="1">
        <v>43632</v>
      </c>
      <c r="I12">
        <v>43</v>
      </c>
      <c r="J12" s="4">
        <f>IFERROR(
VLOOKUP(TablePurchaseOrders[[#This Row],[Key]],TableGoodsReceipts[],
MATCH(TableGoodsReceipts[[#Headers],[Goods receipt date]],TableGoodsReceipts[#Headers],0),
0),
"")</f>
        <v>43630</v>
      </c>
      <c r="K12" s="3">
        <f>IFERROR(
VLOOKUP(TablePurchaseOrders[[#This Row],[Key]],TableGoodsReceipts[],
MATCH(TableGoodsReceipts[[#Headers],[Goods receipt quantity]],TableGoodsReceipts[#Headers],0),
0),
"")</f>
        <v>24</v>
      </c>
    </row>
    <row r="13" spans="1:13" x14ac:dyDescent="0.25">
      <c r="A13" s="3" t="str">
        <f>_xlfn.CONCAT(TablePurchaseOrders[[#This Row],[Purchase order]],"-",TablePurchaseOrders[[#This Row],[Position]])</f>
        <v>45057187-20</v>
      </c>
      <c r="B13">
        <v>45057187</v>
      </c>
      <c r="C13">
        <v>20</v>
      </c>
      <c r="D13" t="s">
        <v>251</v>
      </c>
      <c r="E13" t="s">
        <v>252</v>
      </c>
      <c r="F13" t="s">
        <v>244</v>
      </c>
      <c r="G13" s="1">
        <v>43619</v>
      </c>
      <c r="H13" s="1">
        <v>43630</v>
      </c>
      <c r="I13">
        <v>36</v>
      </c>
      <c r="J13" s="4" t="str">
        <f>IFERROR(
VLOOKUP(TablePurchaseOrders[[#This Row],[Key]],TableGoodsReceipts[],
MATCH(TableGoodsReceipts[[#Headers],[Goods receipt date]],TableGoodsReceipts[#Headers],0),
0),
"")</f>
        <v/>
      </c>
      <c r="K13" s="3" t="str">
        <f>IFERROR(
VLOOKUP(TablePurchaseOrders[[#This Row],[Key]],TableGoodsReceipts[],
MATCH(TableGoodsReceipts[[#Headers],[Goods receipt quantity]],TableGoodsReceipts[#Headers],0),
0),
"")</f>
        <v/>
      </c>
    </row>
    <row r="14" spans="1:13" x14ac:dyDescent="0.25">
      <c r="A14" s="3" t="str">
        <f>_xlfn.CONCAT(TablePurchaseOrders[[#This Row],[Purchase order]],"-",TablePurchaseOrders[[#This Row],[Position]])</f>
        <v>45057188-10</v>
      </c>
      <c r="B14">
        <v>45057188</v>
      </c>
      <c r="C14">
        <v>10</v>
      </c>
      <c r="D14" t="s">
        <v>47</v>
      </c>
      <c r="E14" t="s">
        <v>48</v>
      </c>
      <c r="F14" t="s">
        <v>39</v>
      </c>
      <c r="G14" s="1">
        <v>43619</v>
      </c>
      <c r="H14" s="1">
        <v>43635</v>
      </c>
      <c r="I14">
        <v>445</v>
      </c>
      <c r="J14" s="4">
        <f>IFERROR(
VLOOKUP(TablePurchaseOrders[[#This Row],[Key]],TableGoodsReceipts[],
MATCH(TableGoodsReceipts[[#Headers],[Goods receipt date]],TableGoodsReceipts[#Headers],0),
0),
"")</f>
        <v>43635</v>
      </c>
      <c r="K14" s="3">
        <f>IFERROR(
VLOOKUP(TablePurchaseOrders[[#This Row],[Key]],TableGoodsReceipts[],
MATCH(TableGoodsReceipts[[#Headers],[Goods receipt quantity]],TableGoodsReceipts[#Headers],0),
0),
"")</f>
        <v>445</v>
      </c>
    </row>
    <row r="15" spans="1:13" x14ac:dyDescent="0.25">
      <c r="A15" s="3" t="str">
        <f>_xlfn.CONCAT(TablePurchaseOrders[[#This Row],[Purchase order]],"-",TablePurchaseOrders[[#This Row],[Position]])</f>
        <v>45057189-10</v>
      </c>
      <c r="B15">
        <v>45057189</v>
      </c>
      <c r="C15">
        <v>10</v>
      </c>
      <c r="D15" t="s">
        <v>17</v>
      </c>
      <c r="E15" t="s">
        <v>18</v>
      </c>
      <c r="F15" t="s">
        <v>3</v>
      </c>
      <c r="G15" s="1">
        <v>43621</v>
      </c>
      <c r="H15" s="1">
        <v>43630</v>
      </c>
      <c r="I15">
        <v>160</v>
      </c>
      <c r="J15" s="4" t="str">
        <f>IFERROR(
VLOOKUP(TablePurchaseOrders[[#This Row],[Key]],TableGoodsReceipts[],
MATCH(TableGoodsReceipts[[#Headers],[Goods receipt date]],TableGoodsReceipts[#Headers],0),
0),
"")</f>
        <v/>
      </c>
      <c r="K15" s="3" t="str">
        <f>IFERROR(
VLOOKUP(TablePurchaseOrders[[#This Row],[Key]],TableGoodsReceipts[],
MATCH(TableGoodsReceipts[[#Headers],[Goods receipt quantity]],TableGoodsReceipts[#Headers],0),
0),
"")</f>
        <v/>
      </c>
    </row>
    <row r="16" spans="1:13" x14ac:dyDescent="0.25">
      <c r="A16" s="3" t="str">
        <f>_xlfn.CONCAT(TablePurchaseOrders[[#This Row],[Purchase order]],"-",TablePurchaseOrders[[#This Row],[Position]])</f>
        <v>45057190-10</v>
      </c>
      <c r="B16">
        <v>45057190</v>
      </c>
      <c r="C16">
        <v>10</v>
      </c>
      <c r="D16" t="s">
        <v>129</v>
      </c>
      <c r="E16" t="s">
        <v>130</v>
      </c>
      <c r="F16" t="s">
        <v>122</v>
      </c>
      <c r="G16" s="1">
        <v>43621</v>
      </c>
      <c r="H16" s="1">
        <v>43635</v>
      </c>
      <c r="I16">
        <v>5</v>
      </c>
      <c r="J16" s="4">
        <f>IFERROR(
VLOOKUP(TablePurchaseOrders[[#This Row],[Key]],TableGoodsReceipts[],
MATCH(TableGoodsReceipts[[#Headers],[Goods receipt date]],TableGoodsReceipts[#Headers],0),
0),
"")</f>
        <v>43644</v>
      </c>
      <c r="K16" s="3">
        <f>IFERROR(
VLOOKUP(TablePurchaseOrders[[#This Row],[Key]],TableGoodsReceipts[],
MATCH(TableGoodsReceipts[[#Headers],[Goods receipt quantity]],TableGoodsReceipts[#Headers],0),
0),
"")</f>
        <v>0</v>
      </c>
    </row>
    <row r="17" spans="1:11" x14ac:dyDescent="0.25">
      <c r="A17" s="3" t="str">
        <f>_xlfn.CONCAT(TablePurchaseOrders[[#This Row],[Purchase order]],"-",TablePurchaseOrders[[#This Row],[Position]])</f>
        <v>45057190-20</v>
      </c>
      <c r="B17">
        <v>45057190</v>
      </c>
      <c r="C17">
        <v>20</v>
      </c>
      <c r="D17" t="s">
        <v>129</v>
      </c>
      <c r="E17" t="s">
        <v>130</v>
      </c>
      <c r="F17" t="s">
        <v>122</v>
      </c>
      <c r="G17" s="1">
        <v>43621</v>
      </c>
      <c r="H17" s="1">
        <v>43635</v>
      </c>
      <c r="I17">
        <v>5</v>
      </c>
      <c r="J17" s="4">
        <f>IFERROR(
VLOOKUP(TablePurchaseOrders[[#This Row],[Key]],TableGoodsReceipts[],
MATCH(TableGoodsReceipts[[#Headers],[Goods receipt date]],TableGoodsReceipts[#Headers],0),
0),
"")</f>
        <v>43644</v>
      </c>
      <c r="K17" s="3">
        <f>IFERROR(
VLOOKUP(TablePurchaseOrders[[#This Row],[Key]],TableGoodsReceipts[],
MATCH(TableGoodsReceipts[[#Headers],[Goods receipt quantity]],TableGoodsReceipts[#Headers],0),
0),
"")</f>
        <v>2</v>
      </c>
    </row>
    <row r="18" spans="1:11" x14ac:dyDescent="0.25">
      <c r="A18" s="3" t="str">
        <f>_xlfn.CONCAT(TablePurchaseOrders[[#This Row],[Purchase order]],"-",TablePurchaseOrders[[#This Row],[Position]])</f>
        <v>45057191-10</v>
      </c>
      <c r="B18">
        <v>45057191</v>
      </c>
      <c r="C18">
        <v>10</v>
      </c>
      <c r="D18" t="s">
        <v>233</v>
      </c>
      <c r="E18" t="s">
        <v>234</v>
      </c>
      <c r="F18" t="s">
        <v>153</v>
      </c>
      <c r="G18" s="1">
        <v>43621</v>
      </c>
      <c r="H18" s="1">
        <v>43630</v>
      </c>
      <c r="I18">
        <v>900</v>
      </c>
      <c r="J18" s="4" t="str">
        <f>IFERROR(
VLOOKUP(TablePurchaseOrders[[#This Row],[Key]],TableGoodsReceipts[],
MATCH(TableGoodsReceipts[[#Headers],[Goods receipt date]],TableGoodsReceipts[#Headers],0),
0),
"")</f>
        <v/>
      </c>
      <c r="K18" s="3" t="str">
        <f>IFERROR(
VLOOKUP(TablePurchaseOrders[[#This Row],[Key]],TableGoodsReceipts[],
MATCH(TableGoodsReceipts[[#Headers],[Goods receipt quantity]],TableGoodsReceipts[#Headers],0),
0),
"")</f>
        <v/>
      </c>
    </row>
    <row r="19" spans="1:11" x14ac:dyDescent="0.25">
      <c r="A19" s="3" t="str">
        <f>_xlfn.CONCAT(TablePurchaseOrders[[#This Row],[Purchase order]],"-",TablePurchaseOrders[[#This Row],[Position]])</f>
        <v>45057191-20</v>
      </c>
      <c r="B19">
        <v>45057191</v>
      </c>
      <c r="C19">
        <v>20</v>
      </c>
      <c r="D19" t="s">
        <v>199</v>
      </c>
      <c r="E19" t="s">
        <v>200</v>
      </c>
      <c r="F19" t="s">
        <v>153</v>
      </c>
      <c r="G19" s="1">
        <v>43621</v>
      </c>
      <c r="H19" s="1">
        <v>43630</v>
      </c>
      <c r="I19">
        <v>600</v>
      </c>
      <c r="J19" s="4" t="str">
        <f>IFERROR(
VLOOKUP(TablePurchaseOrders[[#This Row],[Key]],TableGoodsReceipts[],
MATCH(TableGoodsReceipts[[#Headers],[Goods receipt date]],TableGoodsReceipts[#Headers],0),
0),
"")</f>
        <v/>
      </c>
      <c r="K19" s="3" t="str">
        <f>IFERROR(
VLOOKUP(TablePurchaseOrders[[#This Row],[Key]],TableGoodsReceipts[],
MATCH(TableGoodsReceipts[[#Headers],[Goods receipt quantity]],TableGoodsReceipts[#Headers],0),
0),
"")</f>
        <v/>
      </c>
    </row>
    <row r="20" spans="1:11" x14ac:dyDescent="0.25">
      <c r="A20" s="3" t="str">
        <f>_xlfn.CONCAT(TablePurchaseOrders[[#This Row],[Purchase order]],"-",TablePurchaseOrders[[#This Row],[Position]])</f>
        <v>45057191-30</v>
      </c>
      <c r="B20">
        <v>45057191</v>
      </c>
      <c r="C20">
        <v>30</v>
      </c>
      <c r="D20" t="s">
        <v>193</v>
      </c>
      <c r="E20" t="s">
        <v>194</v>
      </c>
      <c r="F20" t="s">
        <v>153</v>
      </c>
      <c r="G20" s="1">
        <v>43621</v>
      </c>
      <c r="H20" s="1">
        <v>43630</v>
      </c>
      <c r="I20">
        <v>500</v>
      </c>
      <c r="J20" s="4" t="str">
        <f>IFERROR(
VLOOKUP(TablePurchaseOrders[[#This Row],[Key]],TableGoodsReceipts[],
MATCH(TableGoodsReceipts[[#Headers],[Goods receipt date]],TableGoodsReceipts[#Headers],0),
0),
"")</f>
        <v/>
      </c>
      <c r="K20" s="3" t="str">
        <f>IFERROR(
VLOOKUP(TablePurchaseOrders[[#This Row],[Key]],TableGoodsReceipts[],
MATCH(TableGoodsReceipts[[#Headers],[Goods receipt quantity]],TableGoodsReceipts[#Headers],0),
0),
"")</f>
        <v/>
      </c>
    </row>
    <row r="21" spans="1:11" x14ac:dyDescent="0.25">
      <c r="A21" s="3" t="str">
        <f>_xlfn.CONCAT(TablePurchaseOrders[[#This Row],[Purchase order]],"-",TablePurchaseOrders[[#This Row],[Position]])</f>
        <v>45057191-40</v>
      </c>
      <c r="B21">
        <v>45057191</v>
      </c>
      <c r="C21">
        <v>40</v>
      </c>
      <c r="D21" t="s">
        <v>209</v>
      </c>
      <c r="E21" t="s">
        <v>210</v>
      </c>
      <c r="F21" t="s">
        <v>153</v>
      </c>
      <c r="G21" s="1">
        <v>43621</v>
      </c>
      <c r="H21" s="1">
        <v>43630</v>
      </c>
      <c r="I21">
        <v>800</v>
      </c>
      <c r="J21" s="4" t="str">
        <f>IFERROR(
VLOOKUP(TablePurchaseOrders[[#This Row],[Key]],TableGoodsReceipts[],
MATCH(TableGoodsReceipts[[#Headers],[Goods receipt date]],TableGoodsReceipts[#Headers],0),
0),
"")</f>
        <v/>
      </c>
      <c r="K21" s="3" t="str">
        <f>IFERROR(
VLOOKUP(TablePurchaseOrders[[#This Row],[Key]],TableGoodsReceipts[],
MATCH(TableGoodsReceipts[[#Headers],[Goods receipt quantity]],TableGoodsReceipts[#Headers],0),
0),
"")</f>
        <v/>
      </c>
    </row>
    <row r="22" spans="1:11" x14ac:dyDescent="0.25">
      <c r="A22" s="3" t="str">
        <f>_xlfn.CONCAT(TablePurchaseOrders[[#This Row],[Purchase order]],"-",TablePurchaseOrders[[#This Row],[Position]])</f>
        <v>45057192-10</v>
      </c>
      <c r="B22">
        <v>45057192</v>
      </c>
      <c r="C22">
        <v>10</v>
      </c>
      <c r="D22" t="s">
        <v>223</v>
      </c>
      <c r="E22" t="s">
        <v>224</v>
      </c>
      <c r="F22" t="s">
        <v>156</v>
      </c>
      <c r="G22" s="1">
        <v>43623</v>
      </c>
      <c r="H22" s="1">
        <v>43636</v>
      </c>
      <c r="I22">
        <v>1000</v>
      </c>
      <c r="J22" s="4">
        <f>IFERROR(
VLOOKUP(TablePurchaseOrders[[#This Row],[Key]],TableGoodsReceipts[],
MATCH(TableGoodsReceipts[[#Headers],[Goods receipt date]],TableGoodsReceipts[#Headers],0),
0),
"")</f>
        <v>43636</v>
      </c>
      <c r="K22" s="3">
        <f>IFERROR(
VLOOKUP(TablePurchaseOrders[[#This Row],[Key]],TableGoodsReceipts[],
MATCH(TableGoodsReceipts[[#Headers],[Goods receipt quantity]],TableGoodsReceipts[#Headers],0),
0),
"")</f>
        <v>1000</v>
      </c>
    </row>
    <row r="23" spans="1:11" x14ac:dyDescent="0.25">
      <c r="A23" s="3" t="str">
        <f>_xlfn.CONCAT(TablePurchaseOrders[[#This Row],[Purchase order]],"-",TablePurchaseOrders[[#This Row],[Position]])</f>
        <v>45057193-10</v>
      </c>
      <c r="B23">
        <v>45057193</v>
      </c>
      <c r="C23">
        <v>10</v>
      </c>
      <c r="D23" t="s">
        <v>61</v>
      </c>
      <c r="E23" t="s">
        <v>62</v>
      </c>
      <c r="F23" t="s">
        <v>40</v>
      </c>
      <c r="G23" s="1">
        <v>43623</v>
      </c>
      <c r="H23" s="1">
        <v>43636</v>
      </c>
      <c r="I23">
        <v>375</v>
      </c>
      <c r="J23" s="4">
        <f>IFERROR(
VLOOKUP(TablePurchaseOrders[[#This Row],[Key]],TableGoodsReceipts[],
MATCH(TableGoodsReceipts[[#Headers],[Goods receipt date]],TableGoodsReceipts[#Headers],0),
0),
"")</f>
        <v>43636</v>
      </c>
      <c r="K23" s="3">
        <f>IFERROR(
VLOOKUP(TablePurchaseOrders[[#This Row],[Key]],TableGoodsReceipts[],
MATCH(TableGoodsReceipts[[#Headers],[Goods receipt quantity]],TableGoodsReceipts[#Headers],0),
0),
"")</f>
        <v>375</v>
      </c>
    </row>
    <row r="24" spans="1:11" x14ac:dyDescent="0.25">
      <c r="A24" s="3" t="str">
        <f>_xlfn.CONCAT(TablePurchaseOrders[[#This Row],[Purchase order]],"-",TablePurchaseOrders[[#This Row],[Position]])</f>
        <v>45057194-10</v>
      </c>
      <c r="B24">
        <v>45057194</v>
      </c>
      <c r="C24">
        <v>10</v>
      </c>
      <c r="D24" t="s">
        <v>73</v>
      </c>
      <c r="E24" t="s">
        <v>74</v>
      </c>
      <c r="F24" t="s">
        <v>65</v>
      </c>
      <c r="G24" s="1">
        <v>43623</v>
      </c>
      <c r="H24" s="1">
        <v>43635</v>
      </c>
      <c r="I24">
        <v>1120</v>
      </c>
      <c r="J24" s="4">
        <f>IFERROR(
VLOOKUP(TablePurchaseOrders[[#This Row],[Key]],TableGoodsReceipts[],
MATCH(TableGoodsReceipts[[#Headers],[Goods receipt date]],TableGoodsReceipts[#Headers],0),
0),
"")</f>
        <v>43647</v>
      </c>
      <c r="K24" s="3">
        <f>IFERROR(
VLOOKUP(TablePurchaseOrders[[#This Row],[Key]],TableGoodsReceipts[],
MATCH(TableGoodsReceipts[[#Headers],[Goods receipt quantity]],TableGoodsReceipts[#Headers],0),
0),
"")</f>
        <v>1120</v>
      </c>
    </row>
    <row r="25" spans="1:11" x14ac:dyDescent="0.25">
      <c r="A25" s="3" t="str">
        <f>_xlfn.CONCAT(TablePurchaseOrders[[#This Row],[Purchase order]],"-",TablePurchaseOrders[[#This Row],[Position]])</f>
        <v>45057194-20</v>
      </c>
      <c r="B25">
        <v>45057194</v>
      </c>
      <c r="C25">
        <v>20</v>
      </c>
      <c r="D25" t="s">
        <v>77</v>
      </c>
      <c r="E25" t="s">
        <v>78</v>
      </c>
      <c r="F25" t="s">
        <v>65</v>
      </c>
      <c r="G25" s="1">
        <v>43623</v>
      </c>
      <c r="H25" s="1">
        <v>43635</v>
      </c>
      <c r="I25">
        <v>800</v>
      </c>
      <c r="J25" s="4">
        <f>IFERROR(
VLOOKUP(TablePurchaseOrders[[#This Row],[Key]],TableGoodsReceipts[],
MATCH(TableGoodsReceipts[[#Headers],[Goods receipt date]],TableGoodsReceipts[#Headers],0),
0),
"")</f>
        <v>43644</v>
      </c>
      <c r="K25" s="3">
        <f>IFERROR(
VLOOKUP(TablePurchaseOrders[[#This Row],[Key]],TableGoodsReceipts[],
MATCH(TableGoodsReceipts[[#Headers],[Goods receipt quantity]],TableGoodsReceipts[#Headers],0),
0),
"")</f>
        <v>661</v>
      </c>
    </row>
    <row r="26" spans="1:11" x14ac:dyDescent="0.25">
      <c r="A26" s="3" t="str">
        <f>_xlfn.CONCAT(TablePurchaseOrders[[#This Row],[Purchase order]],"-",TablePurchaseOrders[[#This Row],[Position]])</f>
        <v>45057194-30</v>
      </c>
      <c r="B26">
        <v>45057194</v>
      </c>
      <c r="C26">
        <v>30</v>
      </c>
      <c r="D26" t="s">
        <v>92</v>
      </c>
      <c r="E26" t="s">
        <v>93</v>
      </c>
      <c r="F26" t="s">
        <v>65</v>
      </c>
      <c r="G26" s="1">
        <v>43623</v>
      </c>
      <c r="H26" s="1">
        <v>43635</v>
      </c>
      <c r="I26">
        <v>920</v>
      </c>
      <c r="J26" s="4">
        <f>IFERROR(
VLOOKUP(TablePurchaseOrders[[#This Row],[Key]],TableGoodsReceipts[],
MATCH(TableGoodsReceipts[[#Headers],[Goods receipt date]],TableGoodsReceipts[#Headers],0),
0),
"")</f>
        <v>43637</v>
      </c>
      <c r="K26" s="3">
        <f>IFERROR(
VLOOKUP(TablePurchaseOrders[[#This Row],[Key]],TableGoodsReceipts[],
MATCH(TableGoodsReceipts[[#Headers],[Goods receipt quantity]],TableGoodsReceipts[#Headers],0),
0),
"")</f>
        <v>920</v>
      </c>
    </row>
    <row r="27" spans="1:11" x14ac:dyDescent="0.25">
      <c r="A27" s="3" t="str">
        <f>_xlfn.CONCAT(TablePurchaseOrders[[#This Row],[Purchase order]],"-",TablePurchaseOrders[[#This Row],[Position]])</f>
        <v>45057194-40</v>
      </c>
      <c r="B27">
        <v>45057194</v>
      </c>
      <c r="C27">
        <v>40</v>
      </c>
      <c r="D27" t="s">
        <v>259</v>
      </c>
      <c r="E27" t="s">
        <v>260</v>
      </c>
      <c r="F27" t="s">
        <v>65</v>
      </c>
      <c r="G27" s="1">
        <v>43623</v>
      </c>
      <c r="H27" s="1">
        <v>43635</v>
      </c>
      <c r="I27">
        <v>275</v>
      </c>
      <c r="J27" s="4">
        <f>IFERROR(
VLOOKUP(TablePurchaseOrders[[#This Row],[Key]],TableGoodsReceipts[],
MATCH(TableGoodsReceipts[[#Headers],[Goods receipt date]],TableGoodsReceipts[#Headers],0),
0),
"")</f>
        <v>43635</v>
      </c>
      <c r="K27" s="3">
        <f>IFERROR(
VLOOKUP(TablePurchaseOrders[[#This Row],[Key]],TableGoodsReceipts[],
MATCH(TableGoodsReceipts[[#Headers],[Goods receipt quantity]],TableGoodsReceipts[#Headers],0),
0),
"")</f>
        <v>275</v>
      </c>
    </row>
    <row r="28" spans="1:11" x14ac:dyDescent="0.25">
      <c r="A28" s="3" t="str">
        <f>_xlfn.CONCAT(TablePurchaseOrders[[#This Row],[Purchase order]],"-",TablePurchaseOrders[[#This Row],[Position]])</f>
        <v>45057195-10</v>
      </c>
      <c r="B28">
        <v>45057195</v>
      </c>
      <c r="C28">
        <v>10</v>
      </c>
      <c r="D28" t="s">
        <v>229</v>
      </c>
      <c r="E28" t="s">
        <v>230</v>
      </c>
      <c r="F28" t="s">
        <v>153</v>
      </c>
      <c r="G28" s="1">
        <v>43624</v>
      </c>
      <c r="H28" s="1">
        <v>43630</v>
      </c>
      <c r="I28">
        <v>900</v>
      </c>
      <c r="J28" s="4" t="str">
        <f>IFERROR(
VLOOKUP(TablePurchaseOrders[[#This Row],[Key]],TableGoodsReceipts[],
MATCH(TableGoodsReceipts[[#Headers],[Goods receipt date]],TableGoodsReceipts[#Headers],0),
0),
"")</f>
        <v/>
      </c>
      <c r="K28" s="3" t="str">
        <f>IFERROR(
VLOOKUP(TablePurchaseOrders[[#This Row],[Key]],TableGoodsReceipts[],
MATCH(TableGoodsReceipts[[#Headers],[Goods receipt quantity]],TableGoodsReceipts[#Headers],0),
0),
"")</f>
        <v/>
      </c>
    </row>
    <row r="29" spans="1:11" x14ac:dyDescent="0.25">
      <c r="A29" s="3" t="str">
        <f>_xlfn.CONCAT(TablePurchaseOrders[[#This Row],[Purchase order]],"-",TablePurchaseOrders[[#This Row],[Position]])</f>
        <v>45057195-20</v>
      </c>
      <c r="B29">
        <v>45057195</v>
      </c>
      <c r="C29">
        <v>20</v>
      </c>
      <c r="D29" t="s">
        <v>157</v>
      </c>
      <c r="E29" t="s">
        <v>158</v>
      </c>
      <c r="F29" t="s">
        <v>153</v>
      </c>
      <c r="G29" s="1">
        <v>43624</v>
      </c>
      <c r="H29" s="1">
        <v>43634</v>
      </c>
      <c r="I29">
        <v>1100</v>
      </c>
      <c r="J29" s="4">
        <f>IFERROR(
VLOOKUP(TablePurchaseOrders[[#This Row],[Key]],TableGoodsReceipts[],
MATCH(TableGoodsReceipts[[#Headers],[Goods receipt date]],TableGoodsReceipts[#Headers],0),
0),
"")</f>
        <v>43640</v>
      </c>
      <c r="K29" s="3">
        <f>IFERROR(
VLOOKUP(TablePurchaseOrders[[#This Row],[Key]],TableGoodsReceipts[],
MATCH(TableGoodsReceipts[[#Headers],[Goods receipt quantity]],TableGoodsReceipts[#Headers],0),
0),
"")</f>
        <v>1100</v>
      </c>
    </row>
    <row r="30" spans="1:11" x14ac:dyDescent="0.25">
      <c r="A30" s="3" t="str">
        <f>_xlfn.CONCAT(TablePurchaseOrders[[#This Row],[Purchase order]],"-",TablePurchaseOrders[[#This Row],[Position]])</f>
        <v>45057195-30</v>
      </c>
      <c r="B30">
        <v>45057195</v>
      </c>
      <c r="C30">
        <v>30</v>
      </c>
      <c r="D30" t="s">
        <v>171</v>
      </c>
      <c r="E30" t="s">
        <v>172</v>
      </c>
      <c r="F30" t="s">
        <v>153</v>
      </c>
      <c r="G30" s="1">
        <v>43624</v>
      </c>
      <c r="H30" s="1">
        <v>43634</v>
      </c>
      <c r="I30">
        <v>1400</v>
      </c>
      <c r="J30" s="4">
        <f>IFERROR(
VLOOKUP(TablePurchaseOrders[[#This Row],[Key]],TableGoodsReceipts[],
MATCH(TableGoodsReceipts[[#Headers],[Goods receipt date]],TableGoodsReceipts[#Headers],0),
0),
"")</f>
        <v>43634</v>
      </c>
      <c r="K30" s="3">
        <f>IFERROR(
VLOOKUP(TablePurchaseOrders[[#This Row],[Key]],TableGoodsReceipts[],
MATCH(TableGoodsReceipts[[#Headers],[Goods receipt quantity]],TableGoodsReceipts[#Headers],0),
0),
"")</f>
        <v>1400</v>
      </c>
    </row>
    <row r="31" spans="1:11" x14ac:dyDescent="0.25">
      <c r="A31" s="3" t="str">
        <f>_xlfn.CONCAT(TablePurchaseOrders[[#This Row],[Purchase order]],"-",TablePurchaseOrders[[#This Row],[Position]])</f>
        <v>45057196-10</v>
      </c>
      <c r="B31">
        <v>45057196</v>
      </c>
      <c r="C31">
        <v>10</v>
      </c>
      <c r="D31" t="s">
        <v>96</v>
      </c>
      <c r="E31" t="s">
        <v>97</v>
      </c>
      <c r="F31" t="s">
        <v>87</v>
      </c>
      <c r="G31" s="1">
        <v>43624</v>
      </c>
      <c r="H31" s="1">
        <v>43636</v>
      </c>
      <c r="I31">
        <v>650</v>
      </c>
      <c r="J31" s="4">
        <f>IFERROR(
VLOOKUP(TablePurchaseOrders[[#This Row],[Key]],TableGoodsReceipts[],
MATCH(TableGoodsReceipts[[#Headers],[Goods receipt date]],TableGoodsReceipts[#Headers],0),
0),
"")</f>
        <v>43636</v>
      </c>
      <c r="K31" s="3">
        <f>IFERROR(
VLOOKUP(TablePurchaseOrders[[#This Row],[Key]],TableGoodsReceipts[],
MATCH(TableGoodsReceipts[[#Headers],[Goods receipt quantity]],TableGoodsReceipts[#Headers],0),
0),
"")</f>
        <v>650</v>
      </c>
    </row>
    <row r="32" spans="1:11" x14ac:dyDescent="0.25">
      <c r="A32" s="3" t="str">
        <f>_xlfn.CONCAT(TablePurchaseOrders[[#This Row],[Purchase order]],"-",TablePurchaseOrders[[#This Row],[Position]])</f>
        <v>45057197-10</v>
      </c>
      <c r="B32">
        <v>45057197</v>
      </c>
      <c r="C32">
        <v>10</v>
      </c>
      <c r="D32" t="s">
        <v>161</v>
      </c>
      <c r="E32" t="s">
        <v>162</v>
      </c>
      <c r="F32" t="s">
        <v>156</v>
      </c>
      <c r="G32" s="1">
        <v>43625</v>
      </c>
      <c r="H32" s="1">
        <v>43637</v>
      </c>
      <c r="I32">
        <v>900</v>
      </c>
      <c r="J32" s="4">
        <f>IFERROR(
VLOOKUP(TablePurchaseOrders[[#This Row],[Key]],TableGoodsReceipts[],
MATCH(TableGoodsReceipts[[#Headers],[Goods receipt date]],TableGoodsReceipts[#Headers],0),
0),
"")</f>
        <v>43637</v>
      </c>
      <c r="K32" s="3">
        <f>IFERROR(
VLOOKUP(TablePurchaseOrders[[#This Row],[Key]],TableGoodsReceipts[],
MATCH(TableGoodsReceipts[[#Headers],[Goods receipt quantity]],TableGoodsReceipts[#Headers],0),
0),
"")</f>
        <v>900</v>
      </c>
    </row>
    <row r="33" spans="1:11" x14ac:dyDescent="0.25">
      <c r="A33" s="3" t="str">
        <f>_xlfn.CONCAT(TablePurchaseOrders[[#This Row],[Purchase order]],"-",TablePurchaseOrders[[#This Row],[Position]])</f>
        <v>45057197-20</v>
      </c>
      <c r="B33">
        <v>45057197</v>
      </c>
      <c r="C33">
        <v>20</v>
      </c>
      <c r="D33" t="s">
        <v>215</v>
      </c>
      <c r="E33" t="s">
        <v>216</v>
      </c>
      <c r="F33" t="s">
        <v>156</v>
      </c>
      <c r="G33" s="1">
        <v>43625</v>
      </c>
      <c r="H33" s="1">
        <v>43637</v>
      </c>
      <c r="I33">
        <v>600</v>
      </c>
      <c r="J33" s="4">
        <f>IFERROR(
VLOOKUP(TablePurchaseOrders[[#This Row],[Key]],TableGoodsReceipts[],
MATCH(TableGoodsReceipts[[#Headers],[Goods receipt date]],TableGoodsReceipts[#Headers],0),
0),
"")</f>
        <v>43637</v>
      </c>
      <c r="K33" s="3">
        <f>IFERROR(
VLOOKUP(TablePurchaseOrders[[#This Row],[Key]],TableGoodsReceipts[],
MATCH(TableGoodsReceipts[[#Headers],[Goods receipt quantity]],TableGoodsReceipts[#Headers],0),
0),
"")</f>
        <v>82</v>
      </c>
    </row>
    <row r="34" spans="1:11" x14ac:dyDescent="0.25">
      <c r="A34" s="3" t="str">
        <f>_xlfn.CONCAT(TablePurchaseOrders[[#This Row],[Purchase order]],"-",TablePurchaseOrders[[#This Row],[Position]])</f>
        <v>45057197-30</v>
      </c>
      <c r="B34">
        <v>45057197</v>
      </c>
      <c r="C34">
        <v>30</v>
      </c>
      <c r="D34" t="s">
        <v>173</v>
      </c>
      <c r="E34" t="s">
        <v>174</v>
      </c>
      <c r="F34" t="s">
        <v>156</v>
      </c>
      <c r="G34" s="1">
        <v>43625</v>
      </c>
      <c r="H34" s="1">
        <v>43637</v>
      </c>
      <c r="I34">
        <v>600</v>
      </c>
      <c r="J34" s="4">
        <f>IFERROR(
VLOOKUP(TablePurchaseOrders[[#This Row],[Key]],TableGoodsReceipts[],
MATCH(TableGoodsReceipts[[#Headers],[Goods receipt date]],TableGoodsReceipts[#Headers],0),
0),
"")</f>
        <v>43637</v>
      </c>
      <c r="K34" s="3">
        <f>IFERROR(
VLOOKUP(TablePurchaseOrders[[#This Row],[Key]],TableGoodsReceipts[],
MATCH(TableGoodsReceipts[[#Headers],[Goods receipt quantity]],TableGoodsReceipts[#Headers],0),
0),
"")</f>
        <v>11</v>
      </c>
    </row>
    <row r="35" spans="1:11" x14ac:dyDescent="0.25">
      <c r="A35" s="3" t="str">
        <f>_xlfn.CONCAT(TablePurchaseOrders[[#This Row],[Purchase order]],"-",TablePurchaseOrders[[#This Row],[Position]])</f>
        <v>45057198-10</v>
      </c>
      <c r="B35">
        <v>45057198</v>
      </c>
      <c r="C35">
        <v>10</v>
      </c>
      <c r="D35" t="s">
        <v>123</v>
      </c>
      <c r="E35" t="s">
        <v>124</v>
      </c>
      <c r="F35" t="s">
        <v>122</v>
      </c>
      <c r="G35" s="1">
        <v>43626</v>
      </c>
      <c r="H35" s="1">
        <v>43640</v>
      </c>
      <c r="I35">
        <v>6</v>
      </c>
      <c r="J35" s="4">
        <f>IFERROR(
VLOOKUP(TablePurchaseOrders[[#This Row],[Key]],TableGoodsReceipts[],
MATCH(TableGoodsReceipts[[#Headers],[Goods receipt date]],TableGoodsReceipts[#Headers],0),
0),
"")</f>
        <v>43640</v>
      </c>
      <c r="K35" s="3">
        <f>IFERROR(
VLOOKUP(TablePurchaseOrders[[#This Row],[Key]],TableGoodsReceipts[],
MATCH(TableGoodsReceipts[[#Headers],[Goods receipt quantity]],TableGoodsReceipts[#Headers],0),
0),
"")</f>
        <v>6</v>
      </c>
    </row>
    <row r="36" spans="1:11" x14ac:dyDescent="0.25">
      <c r="A36" s="3" t="str">
        <f>_xlfn.CONCAT(TablePurchaseOrders[[#This Row],[Purchase order]],"-",TablePurchaseOrders[[#This Row],[Position]])</f>
        <v>45057199-10</v>
      </c>
      <c r="B36">
        <v>45057199</v>
      </c>
      <c r="C36">
        <v>10</v>
      </c>
      <c r="D36" t="s">
        <v>245</v>
      </c>
      <c r="E36" t="s">
        <v>246</v>
      </c>
      <c r="F36" t="s">
        <v>241</v>
      </c>
      <c r="G36" s="1">
        <v>43626</v>
      </c>
      <c r="H36" s="1">
        <v>43640</v>
      </c>
      <c r="I36">
        <v>46</v>
      </c>
      <c r="J36" s="4">
        <f>IFERROR(
VLOOKUP(TablePurchaseOrders[[#This Row],[Key]],TableGoodsReceipts[],
MATCH(TableGoodsReceipts[[#Headers],[Goods receipt date]],TableGoodsReceipts[#Headers],0),
0),
"")</f>
        <v>43640</v>
      </c>
      <c r="K36" s="3">
        <f>IFERROR(
VLOOKUP(TablePurchaseOrders[[#This Row],[Key]],TableGoodsReceipts[],
MATCH(TableGoodsReceipts[[#Headers],[Goods receipt quantity]],TableGoodsReceipts[#Headers],0),
0),
"")</f>
        <v>46</v>
      </c>
    </row>
    <row r="37" spans="1:11" x14ac:dyDescent="0.25">
      <c r="A37" s="3" t="str">
        <f>_xlfn.CONCAT(TablePurchaseOrders[[#This Row],[Purchase order]],"-",TablePurchaseOrders[[#This Row],[Position]])</f>
        <v>45057200-10</v>
      </c>
      <c r="B37">
        <v>45057200</v>
      </c>
      <c r="C37">
        <v>10</v>
      </c>
      <c r="D37" t="s">
        <v>201</v>
      </c>
      <c r="E37" t="s">
        <v>202</v>
      </c>
      <c r="F37" t="s">
        <v>156</v>
      </c>
      <c r="G37" s="1">
        <v>43627</v>
      </c>
      <c r="H37" s="1">
        <v>43630</v>
      </c>
      <c r="I37">
        <v>600</v>
      </c>
      <c r="J37" s="4" t="str">
        <f>IFERROR(
VLOOKUP(TablePurchaseOrders[[#This Row],[Key]],TableGoodsReceipts[],
MATCH(TableGoodsReceipts[[#Headers],[Goods receipt date]],TableGoodsReceipts[#Headers],0),
0),
"")</f>
        <v/>
      </c>
      <c r="K37" s="3" t="str">
        <f>IFERROR(
VLOOKUP(TablePurchaseOrders[[#This Row],[Key]],TableGoodsReceipts[],
MATCH(TableGoodsReceipts[[#Headers],[Goods receipt quantity]],TableGoodsReceipts[#Headers],0),
0),
"")</f>
        <v/>
      </c>
    </row>
    <row r="38" spans="1:11" x14ac:dyDescent="0.25">
      <c r="A38" s="3" t="str">
        <f>_xlfn.CONCAT(TablePurchaseOrders[[#This Row],[Purchase order]],"-",TablePurchaseOrders[[#This Row],[Position]])</f>
        <v>45057201-10</v>
      </c>
      <c r="B38">
        <v>45057201</v>
      </c>
      <c r="C38">
        <v>10</v>
      </c>
      <c r="D38" t="s">
        <v>29</v>
      </c>
      <c r="E38" t="s">
        <v>30</v>
      </c>
      <c r="F38" t="s">
        <v>3</v>
      </c>
      <c r="G38" s="1">
        <v>43627</v>
      </c>
      <c r="H38" s="1">
        <v>43637</v>
      </c>
      <c r="I38">
        <v>180</v>
      </c>
      <c r="J38" s="4">
        <f>IFERROR(
VLOOKUP(TablePurchaseOrders[[#This Row],[Key]],TableGoodsReceipts[],
MATCH(TableGoodsReceipts[[#Headers],[Goods receipt date]],TableGoodsReceipts[#Headers],0),
0),
"")</f>
        <v>43637</v>
      </c>
      <c r="K38" s="3">
        <f>IFERROR(
VLOOKUP(TablePurchaseOrders[[#This Row],[Key]],TableGoodsReceipts[],
MATCH(TableGoodsReceipts[[#Headers],[Goods receipt quantity]],TableGoodsReceipts[#Headers],0),
0),
"")</f>
        <v>173</v>
      </c>
    </row>
    <row r="39" spans="1:11" x14ac:dyDescent="0.25">
      <c r="A39" s="3" t="str">
        <f>_xlfn.CONCAT(TablePurchaseOrders[[#This Row],[Purchase order]],"-",TablePurchaseOrders[[#This Row],[Position]])</f>
        <v>45057201-20</v>
      </c>
      <c r="B39">
        <v>45057201</v>
      </c>
      <c r="C39">
        <v>20</v>
      </c>
      <c r="D39" t="s">
        <v>27</v>
      </c>
      <c r="E39" t="s">
        <v>28</v>
      </c>
      <c r="F39" t="s">
        <v>3</v>
      </c>
      <c r="G39" s="1">
        <v>43627</v>
      </c>
      <c r="H39" s="1">
        <v>43637</v>
      </c>
      <c r="I39">
        <v>170</v>
      </c>
      <c r="J39" s="4">
        <f>IFERROR(
VLOOKUP(TablePurchaseOrders[[#This Row],[Key]],TableGoodsReceipts[],
MATCH(TableGoodsReceipts[[#Headers],[Goods receipt date]],TableGoodsReceipts[#Headers],0),
0),
"")</f>
        <v>43644</v>
      </c>
      <c r="K39" s="3">
        <f>IFERROR(
VLOOKUP(TablePurchaseOrders[[#This Row],[Key]],TableGoodsReceipts[],
MATCH(TableGoodsReceipts[[#Headers],[Goods receipt quantity]],TableGoodsReceipts[#Headers],0),
0),
"")</f>
        <v>170</v>
      </c>
    </row>
    <row r="40" spans="1:11" x14ac:dyDescent="0.25">
      <c r="A40" s="3" t="str">
        <f>_xlfn.CONCAT(TablePurchaseOrders[[#This Row],[Purchase order]],"-",TablePurchaseOrders[[#This Row],[Position]])</f>
        <v>45057201-30</v>
      </c>
      <c r="B40">
        <v>45057201</v>
      </c>
      <c r="C40">
        <v>30</v>
      </c>
      <c r="D40" t="s">
        <v>6</v>
      </c>
      <c r="E40" t="s">
        <v>7</v>
      </c>
      <c r="F40" t="s">
        <v>3</v>
      </c>
      <c r="G40" s="1">
        <v>43627</v>
      </c>
      <c r="H40" s="1">
        <v>43637</v>
      </c>
      <c r="I40">
        <v>51</v>
      </c>
      <c r="J40" s="4">
        <f>IFERROR(
VLOOKUP(TablePurchaseOrders[[#This Row],[Key]],TableGoodsReceipts[],
MATCH(TableGoodsReceipts[[#Headers],[Goods receipt date]],TableGoodsReceipts[#Headers],0),
0),
"")</f>
        <v>43637</v>
      </c>
      <c r="K40" s="3">
        <f>IFERROR(
VLOOKUP(TablePurchaseOrders[[#This Row],[Key]],TableGoodsReceipts[],
MATCH(TableGoodsReceipts[[#Headers],[Goods receipt quantity]],TableGoodsReceipts[#Headers],0),
0),
"")</f>
        <v>51</v>
      </c>
    </row>
    <row r="41" spans="1:11" x14ac:dyDescent="0.25">
      <c r="A41" s="3" t="str">
        <f>_xlfn.CONCAT(TablePurchaseOrders[[#This Row],[Purchase order]],"-",TablePurchaseOrders[[#This Row],[Position]])</f>
        <v>45057202-10</v>
      </c>
      <c r="B41">
        <v>45057202</v>
      </c>
      <c r="C41">
        <v>10</v>
      </c>
      <c r="D41" t="s">
        <v>59</v>
      </c>
      <c r="E41" t="s">
        <v>60</v>
      </c>
      <c r="F41" t="s">
        <v>40</v>
      </c>
      <c r="G41" s="1">
        <v>43627</v>
      </c>
      <c r="H41" s="1">
        <v>43640</v>
      </c>
      <c r="I41">
        <v>240</v>
      </c>
      <c r="J41" s="4">
        <f>IFERROR(
VLOOKUP(TablePurchaseOrders[[#This Row],[Key]],TableGoodsReceipts[],
MATCH(TableGoodsReceipts[[#Headers],[Goods receipt date]],TableGoodsReceipts[#Headers],0),
0),
"")</f>
        <v>43640</v>
      </c>
      <c r="K41" s="3">
        <f>IFERROR(
VLOOKUP(TablePurchaseOrders[[#This Row],[Key]],TableGoodsReceipts[],
MATCH(TableGoodsReceipts[[#Headers],[Goods receipt quantity]],TableGoodsReceipts[#Headers],0),
0),
"")</f>
        <v>240</v>
      </c>
    </row>
    <row r="42" spans="1:11" x14ac:dyDescent="0.25">
      <c r="A42" s="3" t="str">
        <f>_xlfn.CONCAT(TablePurchaseOrders[[#This Row],[Purchase order]],"-",TablePurchaseOrders[[#This Row],[Position]])</f>
        <v>45057203-10</v>
      </c>
      <c r="B42">
        <v>45057203</v>
      </c>
      <c r="C42">
        <v>10</v>
      </c>
      <c r="D42" t="s">
        <v>94</v>
      </c>
      <c r="E42" t="s">
        <v>95</v>
      </c>
      <c r="F42" t="s">
        <v>65</v>
      </c>
      <c r="G42" s="1">
        <v>43627</v>
      </c>
      <c r="H42" s="1">
        <v>43637</v>
      </c>
      <c r="I42">
        <v>600</v>
      </c>
      <c r="J42" s="4">
        <f>IFERROR(
VLOOKUP(TablePurchaseOrders[[#This Row],[Key]],TableGoodsReceipts[],
MATCH(TableGoodsReceipts[[#Headers],[Goods receipt date]],TableGoodsReceipts[#Headers],0),
0),
"")</f>
        <v>43644</v>
      </c>
      <c r="K42" s="3">
        <f>IFERROR(
VLOOKUP(TablePurchaseOrders[[#This Row],[Key]],TableGoodsReceipts[],
MATCH(TableGoodsReceipts[[#Headers],[Goods receipt quantity]],TableGoodsReceipts[#Headers],0),
0),
"")</f>
        <v>376</v>
      </c>
    </row>
    <row r="43" spans="1:11" x14ac:dyDescent="0.25">
      <c r="A43" s="3" t="str">
        <f>_xlfn.CONCAT(TablePurchaseOrders[[#This Row],[Purchase order]],"-",TablePurchaseOrders[[#This Row],[Position]])</f>
        <v>45057203-20</v>
      </c>
      <c r="B43">
        <v>45057203</v>
      </c>
      <c r="C43">
        <v>20</v>
      </c>
      <c r="D43" t="s">
        <v>114</v>
      </c>
      <c r="E43" t="s">
        <v>115</v>
      </c>
      <c r="F43" t="s">
        <v>65</v>
      </c>
      <c r="G43" s="1">
        <v>43627</v>
      </c>
      <c r="H43" s="1">
        <v>43637</v>
      </c>
      <c r="I43">
        <v>940</v>
      </c>
      <c r="J43" s="4">
        <f>IFERROR(
VLOOKUP(TablePurchaseOrders[[#This Row],[Key]],TableGoodsReceipts[],
MATCH(TableGoodsReceipts[[#Headers],[Goods receipt date]],TableGoodsReceipts[#Headers],0),
0),
"")</f>
        <v>43637</v>
      </c>
      <c r="K43" s="3">
        <f>IFERROR(
VLOOKUP(TablePurchaseOrders[[#This Row],[Key]],TableGoodsReceipts[],
MATCH(TableGoodsReceipts[[#Headers],[Goods receipt quantity]],TableGoodsReceipts[#Headers],0),
0),
"")</f>
        <v>940</v>
      </c>
    </row>
    <row r="44" spans="1:11" x14ac:dyDescent="0.25">
      <c r="A44" s="3" t="str">
        <f>_xlfn.CONCAT(TablePurchaseOrders[[#This Row],[Purchase order]],"-",TablePurchaseOrders[[#This Row],[Position]])</f>
        <v>45057203-30</v>
      </c>
      <c r="B44">
        <v>45057203</v>
      </c>
      <c r="C44">
        <v>30</v>
      </c>
      <c r="D44" t="s">
        <v>108</v>
      </c>
      <c r="E44" t="s">
        <v>109</v>
      </c>
      <c r="F44" t="s">
        <v>65</v>
      </c>
      <c r="G44" s="1">
        <v>43627</v>
      </c>
      <c r="H44" s="1">
        <v>43637</v>
      </c>
      <c r="I44">
        <v>280</v>
      </c>
      <c r="J44" s="4">
        <f>IFERROR(
VLOOKUP(TablePurchaseOrders[[#This Row],[Key]],TableGoodsReceipts[],
MATCH(TableGoodsReceipts[[#Headers],[Goods receipt date]],TableGoodsReceipts[#Headers],0),
0),
"")</f>
        <v>43649</v>
      </c>
      <c r="K44" s="3">
        <f>IFERROR(
VLOOKUP(TablePurchaseOrders[[#This Row],[Key]],TableGoodsReceipts[],
MATCH(TableGoodsReceipts[[#Headers],[Goods receipt quantity]],TableGoodsReceipts[#Headers],0),
0),
"")</f>
        <v>280</v>
      </c>
    </row>
    <row r="45" spans="1:11" x14ac:dyDescent="0.25">
      <c r="A45" s="3" t="str">
        <f>_xlfn.CONCAT(TablePurchaseOrders[[#This Row],[Purchase order]],"-",TablePurchaseOrders[[#This Row],[Position]])</f>
        <v>45057203-40</v>
      </c>
      <c r="B45">
        <v>45057203</v>
      </c>
      <c r="C45">
        <v>40</v>
      </c>
      <c r="D45" t="s">
        <v>98</v>
      </c>
      <c r="E45" t="s">
        <v>99</v>
      </c>
      <c r="F45" t="s">
        <v>65</v>
      </c>
      <c r="G45" s="1">
        <v>43627</v>
      </c>
      <c r="H45" s="1">
        <v>43637</v>
      </c>
      <c r="I45">
        <v>272</v>
      </c>
      <c r="J45" s="4">
        <f>IFERROR(
VLOOKUP(TablePurchaseOrders[[#This Row],[Key]],TableGoodsReceipts[],
MATCH(TableGoodsReceipts[[#Headers],[Goods receipt date]],TableGoodsReceipts[#Headers],0),
0),
"")</f>
        <v>43644</v>
      </c>
      <c r="K45" s="3">
        <f>IFERROR(
VLOOKUP(TablePurchaseOrders[[#This Row],[Key]],TableGoodsReceipts[],
MATCH(TableGoodsReceipts[[#Headers],[Goods receipt quantity]],TableGoodsReceipts[#Headers],0),
0),
"")</f>
        <v>108</v>
      </c>
    </row>
    <row r="46" spans="1:11" x14ac:dyDescent="0.25">
      <c r="A46" s="3" t="str">
        <f>_xlfn.CONCAT(TablePurchaseOrders[[#This Row],[Purchase order]],"-",TablePurchaseOrders[[#This Row],[Position]])</f>
        <v>45057204-10</v>
      </c>
      <c r="B46">
        <v>45057204</v>
      </c>
      <c r="C46">
        <v>10</v>
      </c>
      <c r="D46" t="s">
        <v>227</v>
      </c>
      <c r="E46" t="s">
        <v>228</v>
      </c>
      <c r="F46" t="s">
        <v>153</v>
      </c>
      <c r="G46" s="1">
        <v>43627</v>
      </c>
      <c r="H46" s="1">
        <v>43637</v>
      </c>
      <c r="I46">
        <v>800</v>
      </c>
      <c r="J46" s="4">
        <f>IFERROR(
VLOOKUP(TablePurchaseOrders[[#This Row],[Key]],TableGoodsReceipts[],
MATCH(TableGoodsReceipts[[#Headers],[Goods receipt date]],TableGoodsReceipts[#Headers],0),
0),
"")</f>
        <v>43637</v>
      </c>
      <c r="K46" s="3">
        <f>IFERROR(
VLOOKUP(TablePurchaseOrders[[#This Row],[Key]],TableGoodsReceipts[],
MATCH(TableGoodsReceipts[[#Headers],[Goods receipt quantity]],TableGoodsReceipts[#Headers],0),
0),
"")</f>
        <v>38</v>
      </c>
    </row>
    <row r="47" spans="1:11" x14ac:dyDescent="0.25">
      <c r="A47" s="3" t="str">
        <f>_xlfn.CONCAT(TablePurchaseOrders[[#This Row],[Purchase order]],"-",TablePurchaseOrders[[#This Row],[Position]])</f>
        <v>45057204-20</v>
      </c>
      <c r="B47">
        <v>45057204</v>
      </c>
      <c r="C47">
        <v>20</v>
      </c>
      <c r="D47" t="s">
        <v>219</v>
      </c>
      <c r="E47" t="s">
        <v>220</v>
      </c>
      <c r="F47" t="s">
        <v>153</v>
      </c>
      <c r="G47" s="1">
        <v>43627</v>
      </c>
      <c r="H47" s="1">
        <v>43637</v>
      </c>
      <c r="I47">
        <v>500</v>
      </c>
      <c r="J47" s="4">
        <f>IFERROR(
VLOOKUP(TablePurchaseOrders[[#This Row],[Key]],TableGoodsReceipts[],
MATCH(TableGoodsReceipts[[#Headers],[Goods receipt date]],TableGoodsReceipts[#Headers],0),
0),
"")</f>
        <v>43637</v>
      </c>
      <c r="K47" s="3">
        <f>IFERROR(
VLOOKUP(TablePurchaseOrders[[#This Row],[Key]],TableGoodsReceipts[],
MATCH(TableGoodsReceipts[[#Headers],[Goods receipt quantity]],TableGoodsReceipts[#Headers],0),
0),
"")</f>
        <v>431</v>
      </c>
    </row>
    <row r="48" spans="1:11" x14ac:dyDescent="0.25">
      <c r="A48" s="3" t="str">
        <f>_xlfn.CONCAT(TablePurchaseOrders[[#This Row],[Purchase order]],"-",TablePurchaseOrders[[#This Row],[Position]])</f>
        <v>45057205-10</v>
      </c>
      <c r="B48">
        <v>45057205</v>
      </c>
      <c r="C48">
        <v>10</v>
      </c>
      <c r="D48" t="s">
        <v>255</v>
      </c>
      <c r="E48" t="s">
        <v>256</v>
      </c>
      <c r="F48" t="s">
        <v>244</v>
      </c>
      <c r="G48" s="1">
        <v>43627</v>
      </c>
      <c r="H48" s="1">
        <v>43640</v>
      </c>
      <c r="I48">
        <v>51</v>
      </c>
      <c r="J48" s="4">
        <f>IFERROR(
VLOOKUP(TablePurchaseOrders[[#This Row],[Key]],TableGoodsReceipts[],
MATCH(TableGoodsReceipts[[#Headers],[Goods receipt date]],TableGoodsReceipts[#Headers],0),
0),
"")</f>
        <v>43644</v>
      </c>
      <c r="K48" s="3">
        <f>IFERROR(
VLOOKUP(TablePurchaseOrders[[#This Row],[Key]],TableGoodsReceipts[],
MATCH(TableGoodsReceipts[[#Headers],[Goods receipt quantity]],TableGoodsReceipts[#Headers],0),
0),
"")</f>
        <v>13</v>
      </c>
    </row>
    <row r="49" spans="1:11" x14ac:dyDescent="0.25">
      <c r="A49" s="3" t="str">
        <f>_xlfn.CONCAT(TablePurchaseOrders[[#This Row],[Purchase order]],"-",TablePurchaseOrders[[#This Row],[Position]])</f>
        <v>45057206-10</v>
      </c>
      <c r="B49">
        <v>45057206</v>
      </c>
      <c r="C49">
        <v>10</v>
      </c>
      <c r="D49" t="s">
        <v>165</v>
      </c>
      <c r="E49" t="s">
        <v>166</v>
      </c>
      <c r="F49" t="s">
        <v>156</v>
      </c>
      <c r="G49" s="1">
        <v>43629</v>
      </c>
      <c r="H49" s="1">
        <v>43642</v>
      </c>
      <c r="I49">
        <v>1100</v>
      </c>
      <c r="J49" s="4">
        <f>IFERROR(
VLOOKUP(TablePurchaseOrders[[#This Row],[Key]],TableGoodsReceipts[],
MATCH(TableGoodsReceipts[[#Headers],[Goods receipt date]],TableGoodsReceipts[#Headers],0),
0),
"")</f>
        <v>43644</v>
      </c>
      <c r="K49" s="3">
        <f>IFERROR(
VLOOKUP(TablePurchaseOrders[[#This Row],[Key]],TableGoodsReceipts[],
MATCH(TableGoodsReceipts[[#Headers],[Goods receipt quantity]],TableGoodsReceipts[#Headers],0),
0),
"")</f>
        <v>1100</v>
      </c>
    </row>
    <row r="50" spans="1:11" x14ac:dyDescent="0.25">
      <c r="A50" s="3" t="str">
        <f>_xlfn.CONCAT(TablePurchaseOrders[[#This Row],[Purchase order]],"-",TablePurchaseOrders[[#This Row],[Position]])</f>
        <v>45057206-20</v>
      </c>
      <c r="B50">
        <v>45057206</v>
      </c>
      <c r="C50">
        <v>20</v>
      </c>
      <c r="D50" t="s">
        <v>185</v>
      </c>
      <c r="E50" t="s">
        <v>186</v>
      </c>
      <c r="F50" t="s">
        <v>156</v>
      </c>
      <c r="G50" s="1">
        <v>43629</v>
      </c>
      <c r="H50" s="1">
        <v>43642</v>
      </c>
      <c r="I50">
        <v>500</v>
      </c>
      <c r="J50" s="4">
        <f>IFERROR(
VLOOKUP(TablePurchaseOrders[[#This Row],[Key]],TableGoodsReceipts[],
MATCH(TableGoodsReceipts[[#Headers],[Goods receipt date]],TableGoodsReceipts[#Headers],0),
0),
"")</f>
        <v>43642</v>
      </c>
      <c r="K50" s="3">
        <f>IFERROR(
VLOOKUP(TablePurchaseOrders[[#This Row],[Key]],TableGoodsReceipts[],
MATCH(TableGoodsReceipts[[#Headers],[Goods receipt quantity]],TableGoodsReceipts[#Headers],0),
0),
"")</f>
        <v>22</v>
      </c>
    </row>
    <row r="51" spans="1:11" x14ac:dyDescent="0.25">
      <c r="A51" s="3" t="str">
        <f>_xlfn.CONCAT(TablePurchaseOrders[[#This Row],[Purchase order]],"-",TablePurchaseOrders[[#This Row],[Position]])</f>
        <v>45057207-10</v>
      </c>
      <c r="B51">
        <v>45057207</v>
      </c>
      <c r="C51">
        <v>10</v>
      </c>
      <c r="D51" t="s">
        <v>19</v>
      </c>
      <c r="E51" t="s">
        <v>20</v>
      </c>
      <c r="F51" t="s">
        <v>3</v>
      </c>
      <c r="G51" s="1">
        <v>43630</v>
      </c>
      <c r="H51" s="1">
        <v>43640</v>
      </c>
      <c r="I51">
        <v>170</v>
      </c>
      <c r="J51" s="4">
        <f>IFERROR(
VLOOKUP(TablePurchaseOrders[[#This Row],[Key]],TableGoodsReceipts[],
MATCH(TableGoodsReceipts[[#Headers],[Goods receipt date]],TableGoodsReceipts[#Headers],0),
0),
"")</f>
        <v>43663</v>
      </c>
      <c r="K51" s="3">
        <f>IFERROR(
VLOOKUP(TablePurchaseOrders[[#This Row],[Key]],TableGoodsReceipts[],
MATCH(TableGoodsReceipts[[#Headers],[Goods receipt quantity]],TableGoodsReceipts[#Headers],0),
0),
"")</f>
        <v>170</v>
      </c>
    </row>
    <row r="52" spans="1:11" x14ac:dyDescent="0.25">
      <c r="A52" s="3" t="str">
        <f>_xlfn.CONCAT(TablePurchaseOrders[[#This Row],[Purchase order]],"-",TablePurchaseOrders[[#This Row],[Position]])</f>
        <v>45057207-20</v>
      </c>
      <c r="B52">
        <v>45057207</v>
      </c>
      <c r="C52">
        <v>20</v>
      </c>
      <c r="D52" t="s">
        <v>13</v>
      </c>
      <c r="E52" t="s">
        <v>14</v>
      </c>
      <c r="F52" t="s">
        <v>3</v>
      </c>
      <c r="G52" s="1">
        <v>43630</v>
      </c>
      <c r="H52" s="1">
        <v>43640</v>
      </c>
      <c r="I52">
        <v>180</v>
      </c>
      <c r="J52" s="4">
        <f>IFERROR(
VLOOKUP(TablePurchaseOrders[[#This Row],[Key]],TableGoodsReceipts[],
MATCH(TableGoodsReceipts[[#Headers],[Goods receipt date]],TableGoodsReceipts[#Headers],0),
0),
"")</f>
        <v>43669</v>
      </c>
      <c r="K52" s="3">
        <f>IFERROR(
VLOOKUP(TablePurchaseOrders[[#This Row],[Key]],TableGoodsReceipts[],
MATCH(TableGoodsReceipts[[#Headers],[Goods receipt quantity]],TableGoodsReceipts[#Headers],0),
0),
"")</f>
        <v>180</v>
      </c>
    </row>
    <row r="53" spans="1:11" x14ac:dyDescent="0.25">
      <c r="A53" s="3" t="str">
        <f>_xlfn.CONCAT(TablePurchaseOrders[[#This Row],[Purchase order]],"-",TablePurchaseOrders[[#This Row],[Position]])</f>
        <v>45057208-10</v>
      </c>
      <c r="B53">
        <v>45057208</v>
      </c>
      <c r="C53">
        <v>10</v>
      </c>
      <c r="D53" t="s">
        <v>125</v>
      </c>
      <c r="E53" t="s">
        <v>126</v>
      </c>
      <c r="F53" t="s">
        <v>122</v>
      </c>
      <c r="G53" s="1">
        <v>43630</v>
      </c>
      <c r="H53" s="1">
        <v>43644</v>
      </c>
      <c r="I53">
        <v>5</v>
      </c>
      <c r="J53" s="4">
        <f>IFERROR(
VLOOKUP(TablePurchaseOrders[[#This Row],[Key]],TableGoodsReceipts[],
MATCH(TableGoodsReceipts[[#Headers],[Goods receipt date]],TableGoodsReceipts[#Headers],0),
0),
"")</f>
        <v>43651</v>
      </c>
      <c r="K53" s="3">
        <f>IFERROR(
VLOOKUP(TablePurchaseOrders[[#This Row],[Key]],TableGoodsReceipts[],
MATCH(TableGoodsReceipts[[#Headers],[Goods receipt quantity]],TableGoodsReceipts[#Headers],0),
0),
"")</f>
        <v>1</v>
      </c>
    </row>
    <row r="54" spans="1:11" x14ac:dyDescent="0.25">
      <c r="A54" s="3" t="str">
        <f>_xlfn.CONCAT(TablePurchaseOrders[[#This Row],[Purchase order]],"-",TablePurchaseOrders[[#This Row],[Position]])</f>
        <v>45057209-10</v>
      </c>
      <c r="B54">
        <v>45057209</v>
      </c>
      <c r="C54">
        <v>10</v>
      </c>
      <c r="D54" t="s">
        <v>191</v>
      </c>
      <c r="E54" t="s">
        <v>192</v>
      </c>
      <c r="F54" t="s">
        <v>153</v>
      </c>
      <c r="G54" s="1">
        <v>43630</v>
      </c>
      <c r="H54" s="1">
        <v>43640</v>
      </c>
      <c r="I54">
        <v>400</v>
      </c>
      <c r="J54" s="4">
        <f>IFERROR(
VLOOKUP(TablePurchaseOrders[[#This Row],[Key]],TableGoodsReceipts[],
MATCH(TableGoodsReceipts[[#Headers],[Goods receipt date]],TableGoodsReceipts[#Headers],0),
0),
"")</f>
        <v>43640</v>
      </c>
      <c r="K54" s="3">
        <f>IFERROR(
VLOOKUP(TablePurchaseOrders[[#This Row],[Key]],TableGoodsReceipts[],
MATCH(TableGoodsReceipts[[#Headers],[Goods receipt quantity]],TableGoodsReceipts[#Headers],0),
0),
"")</f>
        <v>400</v>
      </c>
    </row>
    <row r="55" spans="1:11" x14ac:dyDescent="0.25">
      <c r="A55" s="3" t="str">
        <f>_xlfn.CONCAT(TablePurchaseOrders[[#This Row],[Purchase order]],"-",TablePurchaseOrders[[#This Row],[Position]])</f>
        <v>45057209-20</v>
      </c>
      <c r="B55">
        <v>45057209</v>
      </c>
      <c r="C55">
        <v>20</v>
      </c>
      <c r="D55" t="s">
        <v>207</v>
      </c>
      <c r="E55" t="s">
        <v>208</v>
      </c>
      <c r="F55" t="s">
        <v>153</v>
      </c>
      <c r="G55" s="1">
        <v>43630</v>
      </c>
      <c r="H55" s="1">
        <v>43640</v>
      </c>
      <c r="I55">
        <v>600</v>
      </c>
      <c r="J55" s="4">
        <f>IFERROR(
VLOOKUP(TablePurchaseOrders[[#This Row],[Key]],TableGoodsReceipts[],
MATCH(TableGoodsReceipts[[#Headers],[Goods receipt date]],TableGoodsReceipts[#Headers],0),
0),
"")</f>
        <v>43640</v>
      </c>
      <c r="K55" s="3">
        <f>IFERROR(
VLOOKUP(TablePurchaseOrders[[#This Row],[Key]],TableGoodsReceipts[],
MATCH(TableGoodsReceipts[[#Headers],[Goods receipt quantity]],TableGoodsReceipts[#Headers],0),
0),
"")</f>
        <v>600</v>
      </c>
    </row>
    <row r="56" spans="1:11" x14ac:dyDescent="0.25">
      <c r="A56" s="3" t="str">
        <f>_xlfn.CONCAT(TablePurchaseOrders[[#This Row],[Purchase order]],"-",TablePurchaseOrders[[#This Row],[Position]])</f>
        <v>45057209-30</v>
      </c>
      <c r="B56">
        <v>45057209</v>
      </c>
      <c r="C56">
        <v>30</v>
      </c>
      <c r="D56" t="s">
        <v>179</v>
      </c>
      <c r="E56" t="s">
        <v>180</v>
      </c>
      <c r="F56" t="s">
        <v>153</v>
      </c>
      <c r="G56" s="1">
        <v>43630</v>
      </c>
      <c r="H56" s="1">
        <v>43640</v>
      </c>
      <c r="I56">
        <v>500</v>
      </c>
      <c r="J56" s="4">
        <f>IFERROR(
VLOOKUP(TablePurchaseOrders[[#This Row],[Key]],TableGoodsReceipts[],
MATCH(TableGoodsReceipts[[#Headers],[Goods receipt date]],TableGoodsReceipts[#Headers],0),
0),
"")</f>
        <v>43640</v>
      </c>
      <c r="K56" s="3">
        <f>IFERROR(
VLOOKUP(TablePurchaseOrders[[#This Row],[Key]],TableGoodsReceipts[],
MATCH(TableGoodsReceipts[[#Headers],[Goods receipt quantity]],TableGoodsReceipts[#Headers],0),
0),
"")</f>
        <v>500</v>
      </c>
    </row>
    <row r="57" spans="1:11" x14ac:dyDescent="0.25">
      <c r="A57" s="3" t="str">
        <f>_xlfn.CONCAT(TablePurchaseOrders[[#This Row],[Purchase order]],"-",TablePurchaseOrders[[#This Row],[Position]])</f>
        <v>45057210-10</v>
      </c>
      <c r="B57">
        <v>45057210</v>
      </c>
      <c r="C57">
        <v>10</v>
      </c>
      <c r="D57" t="s">
        <v>81</v>
      </c>
      <c r="E57" t="s">
        <v>82</v>
      </c>
      <c r="F57" t="s">
        <v>65</v>
      </c>
      <c r="G57" s="1">
        <v>43631</v>
      </c>
      <c r="H57" s="1">
        <v>43643</v>
      </c>
      <c r="I57">
        <v>790</v>
      </c>
      <c r="J57" s="4">
        <f>IFERROR(
VLOOKUP(TablePurchaseOrders[[#This Row],[Key]],TableGoodsReceipts[],
MATCH(TableGoodsReceipts[[#Headers],[Goods receipt date]],TableGoodsReceipts[#Headers],0),
0),
"")</f>
        <v>43651</v>
      </c>
      <c r="K57" s="3">
        <f>IFERROR(
VLOOKUP(TablePurchaseOrders[[#This Row],[Key]],TableGoodsReceipts[],
MATCH(TableGoodsReceipts[[#Headers],[Goods receipt quantity]],TableGoodsReceipts[#Headers],0),
0),
"")</f>
        <v>345</v>
      </c>
    </row>
    <row r="58" spans="1:11" x14ac:dyDescent="0.25">
      <c r="A58" s="3" t="str">
        <f>_xlfn.CONCAT(TablePurchaseOrders[[#This Row],[Purchase order]],"-",TablePurchaseOrders[[#This Row],[Position]])</f>
        <v>45057210-20</v>
      </c>
      <c r="B58">
        <v>45057210</v>
      </c>
      <c r="C58">
        <v>20</v>
      </c>
      <c r="D58" t="s">
        <v>69</v>
      </c>
      <c r="E58" t="s">
        <v>70</v>
      </c>
      <c r="F58" t="s">
        <v>65</v>
      </c>
      <c r="G58" s="1">
        <v>43631</v>
      </c>
      <c r="H58" s="1">
        <v>43643</v>
      </c>
      <c r="I58">
        <v>520</v>
      </c>
      <c r="J58" s="4">
        <f>IFERROR(
VLOOKUP(TablePurchaseOrders[[#This Row],[Key]],TableGoodsReceipts[],
MATCH(TableGoodsReceipts[[#Headers],[Goods receipt date]],TableGoodsReceipts[#Headers],0),
0),
"")</f>
        <v>43643</v>
      </c>
      <c r="K58" s="3">
        <f>IFERROR(
VLOOKUP(TablePurchaseOrders[[#This Row],[Key]],TableGoodsReceipts[],
MATCH(TableGoodsReceipts[[#Headers],[Goods receipt quantity]],TableGoodsReceipts[#Headers],0),
0),
"")</f>
        <v>520</v>
      </c>
    </row>
    <row r="59" spans="1:11" x14ac:dyDescent="0.25">
      <c r="A59" s="3" t="str">
        <f>_xlfn.CONCAT(TablePurchaseOrders[[#This Row],[Purchase order]],"-",TablePurchaseOrders[[#This Row],[Position]])</f>
        <v>45057210-30</v>
      </c>
      <c r="B59">
        <v>45057210</v>
      </c>
      <c r="C59">
        <v>30</v>
      </c>
      <c r="D59" t="s">
        <v>88</v>
      </c>
      <c r="E59" t="s">
        <v>89</v>
      </c>
      <c r="F59" t="s">
        <v>65</v>
      </c>
      <c r="G59" s="1">
        <v>43631</v>
      </c>
      <c r="H59" s="1">
        <v>43643</v>
      </c>
      <c r="I59">
        <v>840</v>
      </c>
      <c r="J59" s="4">
        <f>IFERROR(
VLOOKUP(TablePurchaseOrders[[#This Row],[Key]],TableGoodsReceipts[],
MATCH(TableGoodsReceipts[[#Headers],[Goods receipt date]],TableGoodsReceipts[#Headers],0),
0),
"")</f>
        <v>43643</v>
      </c>
      <c r="K59" s="3">
        <f>IFERROR(
VLOOKUP(TablePurchaseOrders[[#This Row],[Key]],TableGoodsReceipts[],
MATCH(TableGoodsReceipts[[#Headers],[Goods receipt quantity]],TableGoodsReceipts[#Headers],0),
0),
"")</f>
        <v>840</v>
      </c>
    </row>
    <row r="60" spans="1:11" x14ac:dyDescent="0.25">
      <c r="A60" s="3" t="str">
        <f>_xlfn.CONCAT(TablePurchaseOrders[[#This Row],[Purchase order]],"-",TablePurchaseOrders[[#This Row],[Position]])</f>
        <v>45057210-40</v>
      </c>
      <c r="B60">
        <v>45057210</v>
      </c>
      <c r="C60">
        <v>40</v>
      </c>
      <c r="D60" t="s">
        <v>119</v>
      </c>
      <c r="E60" t="s">
        <v>120</v>
      </c>
      <c r="F60" t="s">
        <v>65</v>
      </c>
      <c r="G60" s="1">
        <v>43631</v>
      </c>
      <c r="H60" s="1">
        <v>43643</v>
      </c>
      <c r="I60">
        <v>1000</v>
      </c>
      <c r="J60" s="4">
        <f>IFERROR(
VLOOKUP(TablePurchaseOrders[[#This Row],[Key]],TableGoodsReceipts[],
MATCH(TableGoodsReceipts[[#Headers],[Goods receipt date]],TableGoodsReceipts[#Headers],0),
0),
"")</f>
        <v>43643</v>
      </c>
      <c r="K60" s="3">
        <f>IFERROR(
VLOOKUP(TablePurchaseOrders[[#This Row],[Key]],TableGoodsReceipts[],
MATCH(TableGoodsReceipts[[#Headers],[Goods receipt quantity]],TableGoodsReceipts[#Headers],0),
0),
"")</f>
        <v>631</v>
      </c>
    </row>
    <row r="61" spans="1:11" x14ac:dyDescent="0.25">
      <c r="A61" s="3" t="str">
        <f>_xlfn.CONCAT(TablePurchaseOrders[[#This Row],[Purchase order]],"-",TablePurchaseOrders[[#This Row],[Position]])</f>
        <v>45057210-50</v>
      </c>
      <c r="B61">
        <v>45057210</v>
      </c>
      <c r="C61">
        <v>50</v>
      </c>
      <c r="D61" t="s">
        <v>100</v>
      </c>
      <c r="E61" t="s">
        <v>101</v>
      </c>
      <c r="F61" t="s">
        <v>65</v>
      </c>
      <c r="G61" s="1">
        <v>43631</v>
      </c>
      <c r="H61" s="1">
        <v>43643</v>
      </c>
      <c r="I61">
        <v>251</v>
      </c>
      <c r="J61" s="4">
        <f>IFERROR(
VLOOKUP(TablePurchaseOrders[[#This Row],[Key]],TableGoodsReceipts[],
MATCH(TableGoodsReceipts[[#Headers],[Goods receipt date]],TableGoodsReceipts[#Headers],0),
0),
"")</f>
        <v>43643</v>
      </c>
      <c r="K61" s="3">
        <f>IFERROR(
VLOOKUP(TablePurchaseOrders[[#This Row],[Key]],TableGoodsReceipts[],
MATCH(TableGoodsReceipts[[#Headers],[Goods receipt quantity]],TableGoodsReceipts[#Headers],0),
0),
"")</f>
        <v>224</v>
      </c>
    </row>
    <row r="62" spans="1:11" x14ac:dyDescent="0.25">
      <c r="A62" s="3" t="str">
        <f>_xlfn.CONCAT(TablePurchaseOrders[[#This Row],[Purchase order]],"-",TablePurchaseOrders[[#This Row],[Position]])</f>
        <v>45057211-10</v>
      </c>
      <c r="B62">
        <v>45057211</v>
      </c>
      <c r="C62">
        <v>10</v>
      </c>
      <c r="D62" t="s">
        <v>167</v>
      </c>
      <c r="E62" t="s">
        <v>168</v>
      </c>
      <c r="F62" t="s">
        <v>156</v>
      </c>
      <c r="G62" s="1">
        <v>43633</v>
      </c>
      <c r="H62" s="1">
        <v>43644</v>
      </c>
      <c r="I62">
        <v>1200</v>
      </c>
      <c r="J62" s="4">
        <f>IFERROR(
VLOOKUP(TablePurchaseOrders[[#This Row],[Key]],TableGoodsReceipts[],
MATCH(TableGoodsReceipts[[#Headers],[Goods receipt date]],TableGoodsReceipts[#Headers],0),
0),
"")</f>
        <v>43644</v>
      </c>
      <c r="K62" s="3">
        <f>IFERROR(
VLOOKUP(TablePurchaseOrders[[#This Row],[Key]],TableGoodsReceipts[],
MATCH(TableGoodsReceipts[[#Headers],[Goods receipt quantity]],TableGoodsReceipts[#Headers],0),
0),
"")</f>
        <v>1200</v>
      </c>
    </row>
    <row r="63" spans="1:11" x14ac:dyDescent="0.25">
      <c r="A63" s="3" t="str">
        <f>_xlfn.CONCAT(TablePurchaseOrders[[#This Row],[Purchase order]],"-",TablePurchaseOrders[[#This Row],[Position]])</f>
        <v>45057211-20</v>
      </c>
      <c r="B63">
        <v>45057211</v>
      </c>
      <c r="C63">
        <v>20</v>
      </c>
      <c r="D63" t="s">
        <v>195</v>
      </c>
      <c r="E63" t="s">
        <v>196</v>
      </c>
      <c r="F63" t="s">
        <v>156</v>
      </c>
      <c r="G63" s="1">
        <v>43633</v>
      </c>
      <c r="H63" s="1">
        <v>43644</v>
      </c>
      <c r="I63">
        <v>400</v>
      </c>
      <c r="J63" s="4">
        <f>IFERROR(
VLOOKUP(TablePurchaseOrders[[#This Row],[Key]],TableGoodsReceipts[],
MATCH(TableGoodsReceipts[[#Headers],[Goods receipt date]],TableGoodsReceipts[#Headers],0),
0),
"")</f>
        <v>43644</v>
      </c>
      <c r="K63" s="3">
        <f>IFERROR(
VLOOKUP(TablePurchaseOrders[[#This Row],[Key]],TableGoodsReceipts[],
MATCH(TableGoodsReceipts[[#Headers],[Goods receipt quantity]],TableGoodsReceipts[#Headers],0),
0),
"")</f>
        <v>400</v>
      </c>
    </row>
    <row r="64" spans="1:11" x14ac:dyDescent="0.25">
      <c r="A64" s="3" t="str">
        <f>_xlfn.CONCAT(TablePurchaseOrders[[#This Row],[Purchase order]],"-",TablePurchaseOrders[[#This Row],[Position]])</f>
        <v>45057211-30</v>
      </c>
      <c r="B64">
        <v>45057211</v>
      </c>
      <c r="C64">
        <v>30</v>
      </c>
      <c r="D64" t="s">
        <v>187</v>
      </c>
      <c r="E64" t="s">
        <v>188</v>
      </c>
      <c r="F64" t="s">
        <v>156</v>
      </c>
      <c r="G64" s="1">
        <v>43633</v>
      </c>
      <c r="H64" s="1">
        <v>43644</v>
      </c>
      <c r="I64">
        <v>600</v>
      </c>
      <c r="J64" s="4">
        <f>IFERROR(
VLOOKUP(TablePurchaseOrders[[#This Row],[Key]],TableGoodsReceipts[],
MATCH(TableGoodsReceipts[[#Headers],[Goods receipt date]],TableGoodsReceipts[#Headers],0),
0),
"")</f>
        <v>43651</v>
      </c>
      <c r="K64" s="3">
        <f>IFERROR(
VLOOKUP(TablePurchaseOrders[[#This Row],[Key]],TableGoodsReceipts[],
MATCH(TableGoodsReceipts[[#Headers],[Goods receipt quantity]],TableGoodsReceipts[#Headers],0),
0),
"")</f>
        <v>600</v>
      </c>
    </row>
    <row r="65" spans="1:11" x14ac:dyDescent="0.25">
      <c r="A65" s="3" t="str">
        <f>_xlfn.CONCAT(TablePurchaseOrders[[#This Row],[Purchase order]],"-",TablePurchaseOrders[[#This Row],[Position]])</f>
        <v>45057212-10</v>
      </c>
      <c r="B65">
        <v>45057212</v>
      </c>
      <c r="C65">
        <v>10</v>
      </c>
      <c r="D65" t="s">
        <v>235</v>
      </c>
      <c r="E65" t="s">
        <v>236</v>
      </c>
      <c r="F65" t="s">
        <v>153</v>
      </c>
      <c r="G65" s="1">
        <v>43633</v>
      </c>
      <c r="H65" s="1">
        <v>43643</v>
      </c>
      <c r="I65">
        <v>800</v>
      </c>
      <c r="J65" s="4">
        <f>IFERROR(
VLOOKUP(TablePurchaseOrders[[#This Row],[Key]],TableGoodsReceipts[],
MATCH(TableGoodsReceipts[[#Headers],[Goods receipt date]],TableGoodsReceipts[#Headers],0),
0),
"")</f>
        <v>43643</v>
      </c>
      <c r="K65" s="3">
        <f>IFERROR(
VLOOKUP(TablePurchaseOrders[[#This Row],[Key]],TableGoodsReceipts[],
MATCH(TableGoodsReceipts[[#Headers],[Goods receipt quantity]],TableGoodsReceipts[#Headers],0),
0),
"")</f>
        <v>800</v>
      </c>
    </row>
    <row r="66" spans="1:11" x14ac:dyDescent="0.25">
      <c r="A66" s="3" t="str">
        <f>_xlfn.CONCAT(TablePurchaseOrders[[#This Row],[Purchase order]],"-",TablePurchaseOrders[[#This Row],[Position]])</f>
        <v>45057212-20</v>
      </c>
      <c r="B66">
        <v>45057212</v>
      </c>
      <c r="C66">
        <v>20</v>
      </c>
      <c r="D66" t="s">
        <v>239</v>
      </c>
      <c r="E66" t="s">
        <v>240</v>
      </c>
      <c r="F66" t="s">
        <v>153</v>
      </c>
      <c r="G66" s="1">
        <v>43633</v>
      </c>
      <c r="H66" s="1">
        <v>43643</v>
      </c>
      <c r="I66">
        <v>700</v>
      </c>
      <c r="J66" s="4">
        <f>IFERROR(
VLOOKUP(TablePurchaseOrders[[#This Row],[Key]],TableGoodsReceipts[],
MATCH(TableGoodsReceipts[[#Headers],[Goods receipt date]],TableGoodsReceipts[#Headers],0),
0),
"")</f>
        <v>43644</v>
      </c>
      <c r="K66" s="3">
        <f>IFERROR(
VLOOKUP(TablePurchaseOrders[[#This Row],[Key]],TableGoodsReceipts[],
MATCH(TableGoodsReceipts[[#Headers],[Goods receipt quantity]],TableGoodsReceipts[#Headers],0),
0),
"")</f>
        <v>142</v>
      </c>
    </row>
    <row r="67" spans="1:11" x14ac:dyDescent="0.25">
      <c r="A67" s="3" t="str">
        <f>_xlfn.CONCAT(TablePurchaseOrders[[#This Row],[Purchase order]],"-",TablePurchaseOrders[[#This Row],[Position]])</f>
        <v>45057212-30</v>
      </c>
      <c r="B67">
        <v>45057212</v>
      </c>
      <c r="C67">
        <v>30</v>
      </c>
      <c r="D67" t="s">
        <v>151</v>
      </c>
      <c r="E67" t="s">
        <v>152</v>
      </c>
      <c r="F67" t="s">
        <v>153</v>
      </c>
      <c r="G67" s="1">
        <v>43633</v>
      </c>
      <c r="H67" s="1">
        <v>43643</v>
      </c>
      <c r="I67">
        <v>1200</v>
      </c>
      <c r="J67" s="4">
        <f>IFERROR(
VLOOKUP(TablePurchaseOrders[[#This Row],[Key]],TableGoodsReceipts[],
MATCH(TableGoodsReceipts[[#Headers],[Goods receipt date]],TableGoodsReceipts[#Headers],0),
0),
"")</f>
        <v>43644</v>
      </c>
      <c r="K67" s="3">
        <f>IFERROR(
VLOOKUP(TablePurchaseOrders[[#This Row],[Key]],TableGoodsReceipts[],
MATCH(TableGoodsReceipts[[#Headers],[Goods receipt quantity]],TableGoodsReceipts[#Headers],0),
0),
"")</f>
        <v>400</v>
      </c>
    </row>
    <row r="68" spans="1:11" x14ac:dyDescent="0.25">
      <c r="A68" s="3" t="str">
        <f>_xlfn.CONCAT(TablePurchaseOrders[[#This Row],[Purchase order]],"-",TablePurchaseOrders[[#This Row],[Position]])</f>
        <v>45057212-40</v>
      </c>
      <c r="B68">
        <v>45057212</v>
      </c>
      <c r="C68">
        <v>40</v>
      </c>
      <c r="D68" t="s">
        <v>189</v>
      </c>
      <c r="E68" t="s">
        <v>190</v>
      </c>
      <c r="F68" t="s">
        <v>153</v>
      </c>
      <c r="G68" s="1">
        <v>43633</v>
      </c>
      <c r="H68" s="1">
        <v>43643</v>
      </c>
      <c r="I68">
        <v>500</v>
      </c>
      <c r="J68" s="4">
        <f>IFERROR(
VLOOKUP(TablePurchaseOrders[[#This Row],[Key]],TableGoodsReceipts[],
MATCH(TableGoodsReceipts[[#Headers],[Goods receipt date]],TableGoodsReceipts[#Headers],0),
0),
"")</f>
        <v>43647</v>
      </c>
      <c r="K68" s="3">
        <f>IFERROR(
VLOOKUP(TablePurchaseOrders[[#This Row],[Key]],TableGoodsReceipts[],
MATCH(TableGoodsReceipts[[#Headers],[Goods receipt quantity]],TableGoodsReceipts[#Headers],0),
0),
"")</f>
        <v>500</v>
      </c>
    </row>
    <row r="69" spans="1:11" x14ac:dyDescent="0.25">
      <c r="A69" s="3" t="str">
        <f>_xlfn.CONCAT(TablePurchaseOrders[[#This Row],[Purchase order]],"-",TablePurchaseOrders[[#This Row],[Position]])</f>
        <v>45057212-50</v>
      </c>
      <c r="B69">
        <v>45057212</v>
      </c>
      <c r="C69">
        <v>50</v>
      </c>
      <c r="D69" t="s">
        <v>177</v>
      </c>
      <c r="E69" t="s">
        <v>178</v>
      </c>
      <c r="F69" t="s">
        <v>153</v>
      </c>
      <c r="G69" s="1">
        <v>43633</v>
      </c>
      <c r="H69" s="1">
        <v>43643</v>
      </c>
      <c r="I69">
        <v>400</v>
      </c>
      <c r="J69" s="4">
        <f>IFERROR(
VLOOKUP(TablePurchaseOrders[[#This Row],[Key]],TableGoodsReceipts[],
MATCH(TableGoodsReceipts[[#Headers],[Goods receipt date]],TableGoodsReceipts[#Headers],0),
0),
"")</f>
        <v>43649</v>
      </c>
      <c r="K69" s="3">
        <f>IFERROR(
VLOOKUP(TablePurchaseOrders[[#This Row],[Key]],TableGoodsReceipts[],
MATCH(TableGoodsReceipts[[#Headers],[Goods receipt quantity]],TableGoodsReceipts[#Headers],0),
0),
"")</f>
        <v>400</v>
      </c>
    </row>
    <row r="70" spans="1:11" x14ac:dyDescent="0.25">
      <c r="A70" s="3" t="str">
        <f>_xlfn.CONCAT(TablePurchaseOrders[[#This Row],[Purchase order]],"-",TablePurchaseOrders[[#This Row],[Position]])</f>
        <v>45057213-10</v>
      </c>
      <c r="B70">
        <v>45057213</v>
      </c>
      <c r="C70">
        <v>10</v>
      </c>
      <c r="D70" t="s">
        <v>249</v>
      </c>
      <c r="E70" t="s">
        <v>250</v>
      </c>
      <c r="F70" t="s">
        <v>241</v>
      </c>
      <c r="G70" s="1">
        <v>43633</v>
      </c>
      <c r="H70" s="1">
        <v>43647</v>
      </c>
      <c r="I70">
        <v>54</v>
      </c>
      <c r="J70" s="4">
        <f>IFERROR(
VLOOKUP(TablePurchaseOrders[[#This Row],[Key]],TableGoodsReceipts[],
MATCH(TableGoodsReceipts[[#Headers],[Goods receipt date]],TableGoodsReceipts[#Headers],0),
0),
"")</f>
        <v>43647</v>
      </c>
      <c r="K70" s="3">
        <f>IFERROR(
VLOOKUP(TablePurchaseOrders[[#This Row],[Key]],TableGoodsReceipts[],
MATCH(TableGoodsReceipts[[#Headers],[Goods receipt quantity]],TableGoodsReceipts[#Headers],0),
0),
"")</f>
        <v>54</v>
      </c>
    </row>
    <row r="71" spans="1:11" x14ac:dyDescent="0.25">
      <c r="A71" s="3" t="str">
        <f>_xlfn.CONCAT(TablePurchaseOrders[[#This Row],[Purchase order]],"-",TablePurchaseOrders[[#This Row],[Position]])</f>
        <v>45057213-20</v>
      </c>
      <c r="B71">
        <v>45057213</v>
      </c>
      <c r="C71">
        <v>20</v>
      </c>
      <c r="D71" t="s">
        <v>247</v>
      </c>
      <c r="E71" t="s">
        <v>248</v>
      </c>
      <c r="F71" t="s">
        <v>241</v>
      </c>
      <c r="G71" s="1">
        <v>43633</v>
      </c>
      <c r="H71" s="1">
        <v>43647</v>
      </c>
      <c r="I71">
        <v>46</v>
      </c>
      <c r="J71" s="4">
        <f>IFERROR(
VLOOKUP(TablePurchaseOrders[[#This Row],[Key]],TableGoodsReceipts[],
MATCH(TableGoodsReceipts[[#Headers],[Goods receipt date]],TableGoodsReceipts[#Headers],0),
0),
"")</f>
        <v>43647</v>
      </c>
      <c r="K71" s="3">
        <f>IFERROR(
VLOOKUP(TablePurchaseOrders[[#This Row],[Key]],TableGoodsReceipts[],
MATCH(TableGoodsReceipts[[#Headers],[Goods receipt quantity]],TableGoodsReceipts[#Headers],0),
0),
"")</f>
        <v>46</v>
      </c>
    </row>
    <row r="72" spans="1:11" x14ac:dyDescent="0.25">
      <c r="A72" s="3" t="str">
        <f>_xlfn.CONCAT(TablePurchaseOrders[[#This Row],[Purchase order]],"-",TablePurchaseOrders[[#This Row],[Position]])</f>
        <v>45057214-10</v>
      </c>
      <c r="B72">
        <v>45057214</v>
      </c>
      <c r="C72">
        <v>10</v>
      </c>
      <c r="D72" t="s">
        <v>37</v>
      </c>
      <c r="E72" t="s">
        <v>38</v>
      </c>
      <c r="F72" t="s">
        <v>39</v>
      </c>
      <c r="G72" s="1">
        <v>43633</v>
      </c>
      <c r="H72" s="1">
        <v>43649</v>
      </c>
      <c r="I72">
        <v>345</v>
      </c>
      <c r="J72" s="4">
        <f>IFERROR(
VLOOKUP(TablePurchaseOrders[[#This Row],[Key]],TableGoodsReceipts[],
MATCH(TableGoodsReceipts[[#Headers],[Goods receipt date]],TableGoodsReceipts[#Headers],0),
0),
"")</f>
        <v>43658</v>
      </c>
      <c r="K72" s="3">
        <f>IFERROR(
VLOOKUP(TablePurchaseOrders[[#This Row],[Key]],TableGoodsReceipts[],
MATCH(TableGoodsReceipts[[#Headers],[Goods receipt quantity]],TableGoodsReceipts[#Headers],0),
0),
"")</f>
        <v>345</v>
      </c>
    </row>
    <row r="73" spans="1:11" x14ac:dyDescent="0.25">
      <c r="A73" s="3" t="str">
        <f>_xlfn.CONCAT(TablePurchaseOrders[[#This Row],[Purchase order]],"-",TablePurchaseOrders[[#This Row],[Position]])</f>
        <v>45057215-10</v>
      </c>
      <c r="B73">
        <v>45057215</v>
      </c>
      <c r="C73">
        <v>10</v>
      </c>
      <c r="D73" t="s">
        <v>131</v>
      </c>
      <c r="E73" t="s">
        <v>132</v>
      </c>
      <c r="F73" t="s">
        <v>133</v>
      </c>
      <c r="G73" s="1">
        <v>43633</v>
      </c>
      <c r="H73" s="1">
        <v>43642</v>
      </c>
      <c r="I73">
        <v>23</v>
      </c>
      <c r="J73" s="4">
        <f>IFERROR(
VLOOKUP(TablePurchaseOrders[[#This Row],[Key]],TableGoodsReceipts[],
MATCH(TableGoodsReceipts[[#Headers],[Goods receipt date]],TableGoodsReceipts[#Headers],0),
0),
"")</f>
        <v>43642</v>
      </c>
      <c r="K73" s="3">
        <f>IFERROR(
VLOOKUP(TablePurchaseOrders[[#This Row],[Key]],TableGoodsReceipts[],
MATCH(TableGoodsReceipts[[#Headers],[Goods receipt quantity]],TableGoodsReceipts[#Headers],0),
0),
"")</f>
        <v>23</v>
      </c>
    </row>
    <row r="74" spans="1:11" x14ac:dyDescent="0.25">
      <c r="A74" s="3" t="str">
        <f>_xlfn.CONCAT(TablePurchaseOrders[[#This Row],[Purchase order]],"-",TablePurchaseOrders[[#This Row],[Position]])</f>
        <v>45057215-20</v>
      </c>
      <c r="B74">
        <v>45057215</v>
      </c>
      <c r="C74">
        <v>20</v>
      </c>
      <c r="D74" t="s">
        <v>137</v>
      </c>
      <c r="E74" t="s">
        <v>138</v>
      </c>
      <c r="F74" t="s">
        <v>133</v>
      </c>
      <c r="G74" s="1">
        <v>43633</v>
      </c>
      <c r="H74" s="1">
        <v>43642</v>
      </c>
      <c r="I74">
        <v>22</v>
      </c>
      <c r="J74" s="4">
        <f>IFERROR(
VLOOKUP(TablePurchaseOrders[[#This Row],[Key]],TableGoodsReceipts[],
MATCH(TableGoodsReceipts[[#Headers],[Goods receipt date]],TableGoodsReceipts[#Headers],0),
0),
"")</f>
        <v>43642</v>
      </c>
      <c r="K74" s="3">
        <f>IFERROR(
VLOOKUP(TablePurchaseOrders[[#This Row],[Key]],TableGoodsReceipts[],
MATCH(TableGoodsReceipts[[#Headers],[Goods receipt quantity]],TableGoodsReceipts[#Headers],0),
0),
"")</f>
        <v>22</v>
      </c>
    </row>
    <row r="75" spans="1:11" x14ac:dyDescent="0.25">
      <c r="A75" s="3" t="str">
        <f>_xlfn.CONCAT(TablePurchaseOrders[[#This Row],[Purchase order]],"-",TablePurchaseOrders[[#This Row],[Position]])</f>
        <v>45057215-30</v>
      </c>
      <c r="B75">
        <v>45057215</v>
      </c>
      <c r="C75">
        <v>30</v>
      </c>
      <c r="D75" t="s">
        <v>147</v>
      </c>
      <c r="E75" t="s">
        <v>148</v>
      </c>
      <c r="F75" t="s">
        <v>133</v>
      </c>
      <c r="G75" s="1">
        <v>43633</v>
      </c>
      <c r="H75" s="1">
        <v>43642</v>
      </c>
      <c r="I75">
        <v>23</v>
      </c>
      <c r="J75" s="4">
        <f>IFERROR(
VLOOKUP(TablePurchaseOrders[[#This Row],[Key]],TableGoodsReceipts[],
MATCH(TableGoodsReceipts[[#Headers],[Goods receipt date]],TableGoodsReceipts[#Headers],0),
0),
"")</f>
        <v>43644</v>
      </c>
      <c r="K75" s="3">
        <f>IFERROR(
VLOOKUP(TablePurchaseOrders[[#This Row],[Key]],TableGoodsReceipts[],
MATCH(TableGoodsReceipts[[#Headers],[Goods receipt quantity]],TableGoodsReceipts[#Headers],0),
0),
"")</f>
        <v>17</v>
      </c>
    </row>
    <row r="76" spans="1:11" x14ac:dyDescent="0.25">
      <c r="A76" s="3" t="str">
        <f>_xlfn.CONCAT(TablePurchaseOrders[[#This Row],[Purchase order]],"-",TablePurchaseOrders[[#This Row],[Position]])</f>
        <v>45057216-10</v>
      </c>
      <c r="B76">
        <v>45057216</v>
      </c>
      <c r="C76">
        <v>10</v>
      </c>
      <c r="D76" t="s">
        <v>35</v>
      </c>
      <c r="E76" t="s">
        <v>36</v>
      </c>
      <c r="F76" t="s">
        <v>8</v>
      </c>
      <c r="G76" s="1">
        <v>43634</v>
      </c>
      <c r="H76" s="1">
        <v>43647</v>
      </c>
      <c r="I76">
        <v>182</v>
      </c>
      <c r="J76" s="4">
        <f>IFERROR(
VLOOKUP(TablePurchaseOrders[[#This Row],[Key]],TableGoodsReceipts[],
MATCH(TableGoodsReceipts[[#Headers],[Goods receipt date]],TableGoodsReceipts[#Headers],0),
0),
"")</f>
        <v>43669</v>
      </c>
      <c r="K76" s="3">
        <f>IFERROR(
VLOOKUP(TablePurchaseOrders[[#This Row],[Key]],TableGoodsReceipts[],
MATCH(TableGoodsReceipts[[#Headers],[Goods receipt quantity]],TableGoodsReceipts[#Headers],0),
0),
"")</f>
        <v>182</v>
      </c>
    </row>
    <row r="77" spans="1:11" x14ac:dyDescent="0.25">
      <c r="A77" s="3" t="str">
        <f>_xlfn.CONCAT(TablePurchaseOrders[[#This Row],[Purchase order]],"-",TablePurchaseOrders[[#This Row],[Position]])</f>
        <v>45057217-10</v>
      </c>
      <c r="B77">
        <v>45057217</v>
      </c>
      <c r="C77">
        <v>10</v>
      </c>
      <c r="D77" t="s">
        <v>205</v>
      </c>
      <c r="E77" t="s">
        <v>206</v>
      </c>
      <c r="F77" t="s">
        <v>156</v>
      </c>
      <c r="G77" s="1">
        <v>43635</v>
      </c>
      <c r="H77" s="1">
        <v>43648</v>
      </c>
      <c r="I77">
        <v>500</v>
      </c>
      <c r="J77" s="4">
        <f>IFERROR(
VLOOKUP(TablePurchaseOrders[[#This Row],[Key]],TableGoodsReceipts[],
MATCH(TableGoodsReceipts[[#Headers],[Goods receipt date]],TableGoodsReceipts[#Headers],0),
0),
"")</f>
        <v>43648</v>
      </c>
      <c r="K77" s="3">
        <f>IFERROR(
VLOOKUP(TablePurchaseOrders[[#This Row],[Key]],TableGoodsReceipts[],
MATCH(TableGoodsReceipts[[#Headers],[Goods receipt quantity]],TableGoodsReceipts[#Headers],0),
0),
"")</f>
        <v>166</v>
      </c>
    </row>
    <row r="78" spans="1:11" x14ac:dyDescent="0.25">
      <c r="A78" s="3" t="str">
        <f>_xlfn.CONCAT(TablePurchaseOrders[[#This Row],[Purchase order]],"-",TablePurchaseOrders[[#This Row],[Position]])</f>
        <v>45057217-20</v>
      </c>
      <c r="B78">
        <v>45057217</v>
      </c>
      <c r="C78">
        <v>20</v>
      </c>
      <c r="D78" t="s">
        <v>211</v>
      </c>
      <c r="E78" t="s">
        <v>212</v>
      </c>
      <c r="F78" t="s">
        <v>156</v>
      </c>
      <c r="G78" s="1">
        <v>43635</v>
      </c>
      <c r="H78" s="1">
        <v>43648</v>
      </c>
      <c r="I78">
        <v>500</v>
      </c>
      <c r="J78" s="4">
        <f>IFERROR(
VLOOKUP(TablePurchaseOrders[[#This Row],[Key]],TableGoodsReceipts[],
MATCH(TableGoodsReceipts[[#Headers],[Goods receipt date]],TableGoodsReceipts[#Headers],0),
0),
"")</f>
        <v>43648</v>
      </c>
      <c r="K78" s="3">
        <f>IFERROR(
VLOOKUP(TablePurchaseOrders[[#This Row],[Key]],TableGoodsReceipts[],
MATCH(TableGoodsReceipts[[#Headers],[Goods receipt quantity]],TableGoodsReceipts[#Headers],0),
0),
"")</f>
        <v>500</v>
      </c>
    </row>
    <row r="79" spans="1:11" x14ac:dyDescent="0.25">
      <c r="A79" s="3" t="str">
        <f>_xlfn.CONCAT(TablePurchaseOrders[[#This Row],[Purchase order]],"-",TablePurchaseOrders[[#This Row],[Position]])</f>
        <v>45057218-10</v>
      </c>
      <c r="B79">
        <v>45057218</v>
      </c>
      <c r="C79">
        <v>10</v>
      </c>
      <c r="D79" t="s">
        <v>49</v>
      </c>
      <c r="E79" t="s">
        <v>50</v>
      </c>
      <c r="F79" t="s">
        <v>40</v>
      </c>
      <c r="G79" s="1">
        <v>43635</v>
      </c>
      <c r="H79" s="1">
        <v>43648</v>
      </c>
      <c r="I79">
        <v>45</v>
      </c>
      <c r="J79" s="4">
        <f>IFERROR(
VLOOKUP(TablePurchaseOrders[[#This Row],[Key]],TableGoodsReceipts[],
MATCH(TableGoodsReceipts[[#Headers],[Goods receipt date]],TableGoodsReceipts[#Headers],0),
0),
"")</f>
        <v>43648</v>
      </c>
      <c r="K79" s="3">
        <f>IFERROR(
VLOOKUP(TablePurchaseOrders[[#This Row],[Key]],TableGoodsReceipts[],
MATCH(TableGoodsReceipts[[#Headers],[Goods receipt quantity]],TableGoodsReceipts[#Headers],0),
0),
"")</f>
        <v>37</v>
      </c>
    </row>
    <row r="80" spans="1:11" x14ac:dyDescent="0.25">
      <c r="A80" s="3" t="str">
        <f>_xlfn.CONCAT(TablePurchaseOrders[[#This Row],[Purchase order]],"-",TablePurchaseOrders[[#This Row],[Position]])</f>
        <v>45057219-10</v>
      </c>
      <c r="B80">
        <v>45057219</v>
      </c>
      <c r="C80">
        <v>10</v>
      </c>
      <c r="D80" t="s">
        <v>63</v>
      </c>
      <c r="E80" t="s">
        <v>64</v>
      </c>
      <c r="F80" t="s">
        <v>65</v>
      </c>
      <c r="G80" s="1">
        <v>43635</v>
      </c>
      <c r="H80" s="1">
        <v>43647</v>
      </c>
      <c r="I80">
        <v>580</v>
      </c>
      <c r="J80" s="4">
        <f>IFERROR(
VLOOKUP(TablePurchaseOrders[[#This Row],[Key]],TableGoodsReceipts[],
MATCH(TableGoodsReceipts[[#Headers],[Goods receipt date]],TableGoodsReceipts[#Headers],0),
0),
"")</f>
        <v>43647</v>
      </c>
      <c r="K80" s="3">
        <f>IFERROR(
VLOOKUP(TablePurchaseOrders[[#This Row],[Key]],TableGoodsReceipts[],
MATCH(TableGoodsReceipts[[#Headers],[Goods receipt quantity]],TableGoodsReceipts[#Headers],0),
0),
"")</f>
        <v>361</v>
      </c>
    </row>
    <row r="81" spans="1:11" x14ac:dyDescent="0.25">
      <c r="A81" s="3" t="str">
        <f>_xlfn.CONCAT(TablePurchaseOrders[[#This Row],[Purchase order]],"-",TablePurchaseOrders[[#This Row],[Position]])</f>
        <v>45057219-20</v>
      </c>
      <c r="B81">
        <v>45057219</v>
      </c>
      <c r="C81">
        <v>20</v>
      </c>
      <c r="D81" t="s">
        <v>90</v>
      </c>
      <c r="E81" t="s">
        <v>91</v>
      </c>
      <c r="F81" t="s">
        <v>65</v>
      </c>
      <c r="G81" s="1">
        <v>43635</v>
      </c>
      <c r="H81" s="1">
        <v>43647</v>
      </c>
      <c r="I81">
        <v>800</v>
      </c>
      <c r="J81" s="4">
        <f>IFERROR(
VLOOKUP(TablePurchaseOrders[[#This Row],[Key]],TableGoodsReceipts[],
MATCH(TableGoodsReceipts[[#Headers],[Goods receipt date]],TableGoodsReceipts[#Headers],0),
0),
"")</f>
        <v>43647</v>
      </c>
      <c r="K81" s="3">
        <f>IFERROR(
VLOOKUP(TablePurchaseOrders[[#This Row],[Key]],TableGoodsReceipts[],
MATCH(TableGoodsReceipts[[#Headers],[Goods receipt quantity]],TableGoodsReceipts[#Headers],0),
0),
"")</f>
        <v>800</v>
      </c>
    </row>
    <row r="82" spans="1:11" x14ac:dyDescent="0.25">
      <c r="A82" s="3" t="str">
        <f>_xlfn.CONCAT(TablePurchaseOrders[[#This Row],[Purchase order]],"-",TablePurchaseOrders[[#This Row],[Position]])</f>
        <v>45057219-30</v>
      </c>
      <c r="B82">
        <v>45057219</v>
      </c>
      <c r="C82">
        <v>30</v>
      </c>
      <c r="D82" t="s">
        <v>85</v>
      </c>
      <c r="E82" t="s">
        <v>86</v>
      </c>
      <c r="F82" t="s">
        <v>65</v>
      </c>
      <c r="G82" s="1">
        <v>43635</v>
      </c>
      <c r="H82" s="1">
        <v>43647</v>
      </c>
      <c r="I82">
        <v>640</v>
      </c>
      <c r="J82" s="4">
        <f>IFERROR(
VLOOKUP(TablePurchaseOrders[[#This Row],[Key]],TableGoodsReceipts[],
MATCH(TableGoodsReceipts[[#Headers],[Goods receipt date]],TableGoodsReceipts[#Headers],0),
0),
"")</f>
        <v>43647</v>
      </c>
      <c r="K82" s="3">
        <f>IFERROR(
VLOOKUP(TablePurchaseOrders[[#This Row],[Key]],TableGoodsReceipts[],
MATCH(TableGoodsReceipts[[#Headers],[Goods receipt quantity]],TableGoodsReceipts[#Headers],0),
0),
"")</f>
        <v>396</v>
      </c>
    </row>
    <row r="83" spans="1:11" x14ac:dyDescent="0.25">
      <c r="A83" s="3" t="str">
        <f>_xlfn.CONCAT(TablePurchaseOrders[[#This Row],[Purchase order]],"-",TablePurchaseOrders[[#This Row],[Position]])</f>
        <v>45057219-40</v>
      </c>
      <c r="B83">
        <v>45057219</v>
      </c>
      <c r="C83">
        <v>40</v>
      </c>
      <c r="D83" t="s">
        <v>112</v>
      </c>
      <c r="E83" t="s">
        <v>113</v>
      </c>
      <c r="F83" t="s">
        <v>65</v>
      </c>
      <c r="G83" s="1">
        <v>43635</v>
      </c>
      <c r="H83" s="1">
        <v>43647</v>
      </c>
      <c r="I83">
        <v>2220</v>
      </c>
      <c r="J83" s="4">
        <f>IFERROR(
VLOOKUP(TablePurchaseOrders[[#This Row],[Key]],TableGoodsReceipts[],
MATCH(TableGoodsReceipts[[#Headers],[Goods receipt date]],TableGoodsReceipts[#Headers],0),
0),
"")</f>
        <v>43661</v>
      </c>
      <c r="K83" s="3">
        <f>IFERROR(
VLOOKUP(TablePurchaseOrders[[#This Row],[Key]],TableGoodsReceipts[],
MATCH(TableGoodsReceipts[[#Headers],[Goods receipt quantity]],TableGoodsReceipts[#Headers],0),
0),
"")</f>
        <v>2220</v>
      </c>
    </row>
    <row r="84" spans="1:11" x14ac:dyDescent="0.25">
      <c r="A84" s="3" t="str">
        <f>_xlfn.CONCAT(TablePurchaseOrders[[#This Row],[Purchase order]],"-",TablePurchaseOrders[[#This Row],[Position]])</f>
        <v>45057219-50</v>
      </c>
      <c r="B84">
        <v>45057219</v>
      </c>
      <c r="C84">
        <v>50</v>
      </c>
      <c r="D84" t="s">
        <v>121</v>
      </c>
      <c r="E84" t="s">
        <v>118</v>
      </c>
      <c r="F84" t="s">
        <v>65</v>
      </c>
      <c r="G84" s="1">
        <v>43635</v>
      </c>
      <c r="H84" s="1">
        <v>43647</v>
      </c>
      <c r="I84">
        <v>800</v>
      </c>
      <c r="J84" s="4">
        <f>IFERROR(
VLOOKUP(TablePurchaseOrders[[#This Row],[Key]],TableGoodsReceipts[],
MATCH(TableGoodsReceipts[[#Headers],[Goods receipt date]],TableGoodsReceipts[#Headers],0),
0),
"")</f>
        <v>43654</v>
      </c>
      <c r="K84" s="3">
        <f>IFERROR(
VLOOKUP(TablePurchaseOrders[[#This Row],[Key]],TableGoodsReceipts[],
MATCH(TableGoodsReceipts[[#Headers],[Goods receipt quantity]],TableGoodsReceipts[#Headers],0),
0),
"")</f>
        <v>437</v>
      </c>
    </row>
    <row r="85" spans="1:11" x14ac:dyDescent="0.25">
      <c r="A85" s="3" t="str">
        <f>_xlfn.CONCAT(TablePurchaseOrders[[#This Row],[Purchase order]],"-",TablePurchaseOrders[[#This Row],[Position]])</f>
        <v>45057219-60</v>
      </c>
      <c r="B85">
        <v>45057219</v>
      </c>
      <c r="C85">
        <v>60</v>
      </c>
      <c r="D85" t="s">
        <v>104</v>
      </c>
      <c r="E85" t="s">
        <v>105</v>
      </c>
      <c r="F85" t="s">
        <v>65</v>
      </c>
      <c r="G85" s="1">
        <v>43635</v>
      </c>
      <c r="H85" s="1">
        <v>43647</v>
      </c>
      <c r="I85">
        <v>280</v>
      </c>
      <c r="J85" s="4">
        <f>IFERROR(
VLOOKUP(TablePurchaseOrders[[#This Row],[Key]],TableGoodsReceipts[],
MATCH(TableGoodsReceipts[[#Headers],[Goods receipt date]],TableGoodsReceipts[#Headers],0),
0),
"")</f>
        <v>43647</v>
      </c>
      <c r="K85" s="3">
        <f>IFERROR(
VLOOKUP(TablePurchaseOrders[[#This Row],[Key]],TableGoodsReceipts[],
MATCH(TableGoodsReceipts[[#Headers],[Goods receipt quantity]],TableGoodsReceipts[#Headers],0),
0),
"")</f>
        <v>280</v>
      </c>
    </row>
    <row r="86" spans="1:11" x14ac:dyDescent="0.25">
      <c r="A86" s="3" t="str">
        <f>_xlfn.CONCAT(TablePurchaseOrders[[#This Row],[Purchase order]],"-",TablePurchaseOrders[[#This Row],[Position]])</f>
        <v>45057220-10</v>
      </c>
      <c r="B86">
        <v>45057220</v>
      </c>
      <c r="C86">
        <v>10</v>
      </c>
      <c r="D86" t="s">
        <v>253</v>
      </c>
      <c r="E86" t="s">
        <v>254</v>
      </c>
      <c r="F86" t="s">
        <v>244</v>
      </c>
      <c r="G86" s="1">
        <v>43635</v>
      </c>
      <c r="H86" s="1">
        <v>43648</v>
      </c>
      <c r="I86">
        <v>48</v>
      </c>
      <c r="J86" s="4">
        <f>IFERROR(
VLOOKUP(TablePurchaseOrders[[#This Row],[Key]],TableGoodsReceipts[],
MATCH(TableGoodsReceipts[[#Headers],[Goods receipt date]],TableGoodsReceipts[#Headers],0),
0),
"")</f>
        <v>43648</v>
      </c>
      <c r="K86" s="3">
        <f>IFERROR(
VLOOKUP(TablePurchaseOrders[[#This Row],[Key]],TableGoodsReceipts[],
MATCH(TableGoodsReceipts[[#Headers],[Goods receipt quantity]],TableGoodsReceipts[#Headers],0),
0),
"")</f>
        <v>48</v>
      </c>
    </row>
    <row r="87" spans="1:11" x14ac:dyDescent="0.25">
      <c r="A87" s="3" t="str">
        <f>_xlfn.CONCAT(TablePurchaseOrders[[#This Row],[Purchase order]],"-",TablePurchaseOrders[[#This Row],[Position]])</f>
        <v>45057221-10</v>
      </c>
      <c r="B87">
        <v>45057221</v>
      </c>
      <c r="C87">
        <v>10</v>
      </c>
      <c r="D87" t="s">
        <v>41</v>
      </c>
      <c r="E87" t="s">
        <v>42</v>
      </c>
      <c r="F87" t="s">
        <v>39</v>
      </c>
      <c r="G87" s="1">
        <v>43635</v>
      </c>
      <c r="H87" s="1">
        <v>43651</v>
      </c>
      <c r="I87">
        <v>390</v>
      </c>
      <c r="J87" s="4">
        <f>IFERROR(
VLOOKUP(TablePurchaseOrders[[#This Row],[Key]],TableGoodsReceipts[],
MATCH(TableGoodsReceipts[[#Headers],[Goods receipt date]],TableGoodsReceipts[#Headers],0),
0),
"")</f>
        <v>43656</v>
      </c>
      <c r="K87" s="3">
        <f>IFERROR(
VLOOKUP(TablePurchaseOrders[[#This Row],[Key]],TableGoodsReceipts[],
MATCH(TableGoodsReceipts[[#Headers],[Goods receipt quantity]],TableGoodsReceipts[#Headers],0),
0),
"")</f>
        <v>214</v>
      </c>
    </row>
    <row r="88" spans="1:11" x14ac:dyDescent="0.25">
      <c r="A88" s="3" t="str">
        <f>_xlfn.CONCAT(TablePurchaseOrders[[#This Row],[Purchase order]],"-",TablePurchaseOrders[[#This Row],[Position]])</f>
        <v>45057221-20</v>
      </c>
      <c r="B88">
        <v>45057221</v>
      </c>
      <c r="C88">
        <v>20</v>
      </c>
      <c r="D88" t="s">
        <v>45</v>
      </c>
      <c r="E88" t="s">
        <v>46</v>
      </c>
      <c r="F88" t="s">
        <v>39</v>
      </c>
      <c r="G88" s="1">
        <v>43635</v>
      </c>
      <c r="H88" s="1">
        <v>43651</v>
      </c>
      <c r="I88">
        <v>305</v>
      </c>
      <c r="J88" s="4">
        <f>IFERROR(
VLOOKUP(TablePurchaseOrders[[#This Row],[Key]],TableGoodsReceipts[],
MATCH(TableGoodsReceipts[[#Headers],[Goods receipt date]],TableGoodsReceipts[#Headers],0),
0),
"")</f>
        <v>43651</v>
      </c>
      <c r="K88" s="3">
        <f>IFERROR(
VLOOKUP(TablePurchaseOrders[[#This Row],[Key]],TableGoodsReceipts[],
MATCH(TableGoodsReceipts[[#Headers],[Goods receipt quantity]],TableGoodsReceipts[#Headers],0),
0),
"")</f>
        <v>305</v>
      </c>
    </row>
    <row r="89" spans="1:11" x14ac:dyDescent="0.25">
      <c r="A89" s="3" t="str">
        <f>_xlfn.CONCAT(TablePurchaseOrders[[#This Row],[Purchase order]],"-",TablePurchaseOrders[[#This Row],[Position]])</f>
        <v>45057222-10</v>
      </c>
      <c r="B89">
        <v>45057222</v>
      </c>
      <c r="C89">
        <v>10</v>
      </c>
      <c r="D89" t="s">
        <v>231</v>
      </c>
      <c r="E89" t="s">
        <v>232</v>
      </c>
      <c r="F89" t="s">
        <v>153</v>
      </c>
      <c r="G89" s="1">
        <v>43636</v>
      </c>
      <c r="H89" s="1">
        <v>43644</v>
      </c>
      <c r="I89">
        <v>900</v>
      </c>
      <c r="J89" s="4">
        <f>IFERROR(
VLOOKUP(TablePurchaseOrders[[#This Row],[Key]],TableGoodsReceipts[],
MATCH(TableGoodsReceipts[[#Headers],[Goods receipt date]],TableGoodsReceipts[#Headers],0),
0),
"")</f>
        <v>43651</v>
      </c>
      <c r="K89" s="3">
        <f>IFERROR(
VLOOKUP(TablePurchaseOrders[[#This Row],[Key]],TableGoodsReceipts[],
MATCH(TableGoodsReceipts[[#Headers],[Goods receipt quantity]],TableGoodsReceipts[#Headers],0),
0),
"")</f>
        <v>900</v>
      </c>
    </row>
    <row r="90" spans="1:11" x14ac:dyDescent="0.25">
      <c r="A90" s="3" t="str">
        <f>_xlfn.CONCAT(TablePurchaseOrders[[#This Row],[Purchase order]],"-",TablePurchaseOrders[[#This Row],[Position]])</f>
        <v>45057222-20</v>
      </c>
      <c r="B90">
        <v>45057222</v>
      </c>
      <c r="C90">
        <v>20</v>
      </c>
      <c r="D90" t="s">
        <v>237</v>
      </c>
      <c r="E90" t="s">
        <v>238</v>
      </c>
      <c r="F90" t="s">
        <v>153</v>
      </c>
      <c r="G90" s="1">
        <v>43636</v>
      </c>
      <c r="H90" s="1">
        <v>43644</v>
      </c>
      <c r="I90">
        <v>900</v>
      </c>
      <c r="J90" s="4">
        <f>IFERROR(
VLOOKUP(TablePurchaseOrders[[#This Row],[Key]],TableGoodsReceipts[],
MATCH(TableGoodsReceipts[[#Headers],[Goods receipt date]],TableGoodsReceipts[#Headers],0),
0),
"")</f>
        <v>43644</v>
      </c>
      <c r="K90" s="3">
        <f>IFERROR(
VLOOKUP(TablePurchaseOrders[[#This Row],[Key]],TableGoodsReceipts[],
MATCH(TableGoodsReceipts[[#Headers],[Goods receipt quantity]],TableGoodsReceipts[#Headers],0),
0),
"")</f>
        <v>900</v>
      </c>
    </row>
    <row r="91" spans="1:11" x14ac:dyDescent="0.25">
      <c r="A91" s="3" t="str">
        <f>_xlfn.CONCAT(TablePurchaseOrders[[#This Row],[Purchase order]],"-",TablePurchaseOrders[[#This Row],[Position]])</f>
        <v>45057222-30</v>
      </c>
      <c r="B91">
        <v>45057222</v>
      </c>
      <c r="C91">
        <v>30</v>
      </c>
      <c r="D91" t="s">
        <v>163</v>
      </c>
      <c r="E91" t="s">
        <v>164</v>
      </c>
      <c r="F91" t="s">
        <v>153</v>
      </c>
      <c r="G91" s="1">
        <v>43636</v>
      </c>
      <c r="H91" s="1">
        <v>43644</v>
      </c>
      <c r="I91">
        <v>900</v>
      </c>
      <c r="J91" s="4">
        <f>IFERROR(
VLOOKUP(TablePurchaseOrders[[#This Row],[Key]],TableGoodsReceipts[],
MATCH(TableGoodsReceipts[[#Headers],[Goods receipt date]],TableGoodsReceipts[#Headers],0),
0),
"")</f>
        <v>43644</v>
      </c>
      <c r="K91" s="3">
        <f>IFERROR(
VLOOKUP(TablePurchaseOrders[[#This Row],[Key]],TableGoodsReceipts[],
MATCH(TableGoodsReceipts[[#Headers],[Goods receipt quantity]],TableGoodsReceipts[#Headers],0),
0),
"")</f>
        <v>718</v>
      </c>
    </row>
    <row r="92" spans="1:11" x14ac:dyDescent="0.25">
      <c r="A92" s="3" t="str">
        <f>_xlfn.CONCAT(TablePurchaseOrders[[#This Row],[Purchase order]],"-",TablePurchaseOrders[[#This Row],[Position]])</f>
        <v>45057222-40</v>
      </c>
      <c r="B92">
        <v>45057222</v>
      </c>
      <c r="C92">
        <v>40</v>
      </c>
      <c r="D92" t="s">
        <v>197</v>
      </c>
      <c r="E92" t="s">
        <v>198</v>
      </c>
      <c r="F92" t="s">
        <v>153</v>
      </c>
      <c r="G92" s="1">
        <v>43636</v>
      </c>
      <c r="H92" s="1">
        <v>43644</v>
      </c>
      <c r="I92">
        <v>400</v>
      </c>
      <c r="J92" s="4">
        <f>IFERROR(
VLOOKUP(TablePurchaseOrders[[#This Row],[Key]],TableGoodsReceipts[],
MATCH(TableGoodsReceipts[[#Headers],[Goods receipt date]],TableGoodsReceipts[#Headers],0),
0),
"")</f>
        <v>43650</v>
      </c>
      <c r="K92" s="3">
        <f>IFERROR(
VLOOKUP(TablePurchaseOrders[[#This Row],[Key]],TableGoodsReceipts[],
MATCH(TableGoodsReceipts[[#Headers],[Goods receipt quantity]],TableGoodsReceipts[#Headers],0),
0),
"")</f>
        <v>400</v>
      </c>
    </row>
    <row r="93" spans="1:11" x14ac:dyDescent="0.25">
      <c r="A93" s="3" t="str">
        <f>_xlfn.CONCAT(TablePurchaseOrders[[#This Row],[Purchase order]],"-",TablePurchaseOrders[[#This Row],[Position]])</f>
        <v>45057222-50</v>
      </c>
      <c r="B93">
        <v>45057222</v>
      </c>
      <c r="C93">
        <v>50</v>
      </c>
      <c r="D93" t="s">
        <v>181</v>
      </c>
      <c r="E93" t="s">
        <v>182</v>
      </c>
      <c r="F93" t="s">
        <v>153</v>
      </c>
      <c r="G93" s="1">
        <v>43636</v>
      </c>
      <c r="H93" s="1">
        <v>43644</v>
      </c>
      <c r="I93">
        <v>500</v>
      </c>
      <c r="J93" s="4">
        <f>IFERROR(
VLOOKUP(TablePurchaseOrders[[#This Row],[Key]],TableGoodsReceipts[],
MATCH(TableGoodsReceipts[[#Headers],[Goods receipt date]],TableGoodsReceipts[#Headers],0),
0),
"")</f>
        <v>43644</v>
      </c>
      <c r="K93" s="3">
        <f>IFERROR(
VLOOKUP(TablePurchaseOrders[[#This Row],[Key]],TableGoodsReceipts[],
MATCH(TableGoodsReceipts[[#Headers],[Goods receipt quantity]],TableGoodsReceipts[#Headers],0),
0),
"")</f>
        <v>500</v>
      </c>
    </row>
    <row r="94" spans="1:11" x14ac:dyDescent="0.25">
      <c r="A94" s="3" t="str">
        <f>_xlfn.CONCAT(TablePurchaseOrders[[#This Row],[Purchase order]],"-",TablePurchaseOrders[[#This Row],[Position]])</f>
        <v>45057223-10</v>
      </c>
      <c r="B94">
        <v>45057223</v>
      </c>
      <c r="C94">
        <v>10</v>
      </c>
      <c r="D94" t="s">
        <v>135</v>
      </c>
      <c r="E94" t="s">
        <v>136</v>
      </c>
      <c r="F94" t="s">
        <v>133</v>
      </c>
      <c r="G94" s="1">
        <v>43636</v>
      </c>
      <c r="H94" s="1">
        <v>43644</v>
      </c>
      <c r="I94">
        <v>20</v>
      </c>
      <c r="J94" s="4">
        <f>IFERROR(
VLOOKUP(TablePurchaseOrders[[#This Row],[Key]],TableGoodsReceipts[],
MATCH(TableGoodsReceipts[[#Headers],[Goods receipt date]],TableGoodsReceipts[#Headers],0),
0),
"")</f>
        <v>43648</v>
      </c>
      <c r="K94" s="3">
        <f>IFERROR(
VLOOKUP(TablePurchaseOrders[[#This Row],[Key]],TableGoodsReceipts[],
MATCH(TableGoodsReceipts[[#Headers],[Goods receipt quantity]],TableGoodsReceipts[#Headers],0),
0),
"")</f>
        <v>20</v>
      </c>
    </row>
    <row r="95" spans="1:11" x14ac:dyDescent="0.25">
      <c r="A95" s="3" t="str">
        <f>_xlfn.CONCAT(TablePurchaseOrders[[#This Row],[Purchase order]],"-",TablePurchaseOrders[[#This Row],[Position]])</f>
        <v>45057224-10</v>
      </c>
      <c r="B95">
        <v>45057224</v>
      </c>
      <c r="C95">
        <v>10</v>
      </c>
      <c r="D95" t="s">
        <v>154</v>
      </c>
      <c r="E95" t="s">
        <v>155</v>
      </c>
      <c r="F95" t="s">
        <v>156</v>
      </c>
      <c r="G95" s="1">
        <v>43637</v>
      </c>
      <c r="H95" s="1">
        <v>43650</v>
      </c>
      <c r="I95">
        <v>1200</v>
      </c>
      <c r="J95" s="4">
        <f>IFERROR(
VLOOKUP(TablePurchaseOrders[[#This Row],[Key]],TableGoodsReceipts[],
MATCH(TableGoodsReceipts[[#Headers],[Goods receipt date]],TableGoodsReceipts[#Headers],0),
0),
"")</f>
        <v>43650</v>
      </c>
      <c r="K95" s="3">
        <f>IFERROR(
VLOOKUP(TablePurchaseOrders[[#This Row],[Key]],TableGoodsReceipts[],
MATCH(TableGoodsReceipts[[#Headers],[Goods receipt quantity]],TableGoodsReceipts[#Headers],0),
0),
"")</f>
        <v>1069</v>
      </c>
    </row>
    <row r="96" spans="1:11" x14ac:dyDescent="0.25">
      <c r="A96" s="3" t="str">
        <f>_xlfn.CONCAT(TablePurchaseOrders[[#This Row],[Purchase order]],"-",TablePurchaseOrders[[#This Row],[Position]])</f>
        <v>45057225-10</v>
      </c>
      <c r="B96">
        <v>45057225</v>
      </c>
      <c r="C96">
        <v>10</v>
      </c>
      <c r="D96" t="s">
        <v>21</v>
      </c>
      <c r="E96" t="s">
        <v>22</v>
      </c>
      <c r="F96" t="s">
        <v>8</v>
      </c>
      <c r="G96" s="1">
        <v>43637</v>
      </c>
      <c r="H96" s="1">
        <v>43650</v>
      </c>
      <c r="I96">
        <v>141</v>
      </c>
      <c r="J96" s="4">
        <f>IFERROR(
VLOOKUP(TablePurchaseOrders[[#This Row],[Key]],TableGoodsReceipts[],
MATCH(TableGoodsReceipts[[#Headers],[Goods receipt date]],TableGoodsReceipts[#Headers],0),
0),
"")</f>
        <v>43655</v>
      </c>
      <c r="K96" s="3">
        <f>IFERROR(
VLOOKUP(TablePurchaseOrders[[#This Row],[Key]],TableGoodsReceipts[],
MATCH(TableGoodsReceipts[[#Headers],[Goods receipt quantity]],TableGoodsReceipts[#Headers],0),
0),
"")</f>
        <v>141</v>
      </c>
    </row>
    <row r="97" spans="1:11" x14ac:dyDescent="0.25">
      <c r="A97" s="3" t="str">
        <f>_xlfn.CONCAT(TablePurchaseOrders[[#This Row],[Purchase order]],"-",TablePurchaseOrders[[#This Row],[Position]])</f>
        <v>45057226-10</v>
      </c>
      <c r="B97">
        <v>45057226</v>
      </c>
      <c r="C97">
        <v>10</v>
      </c>
      <c r="D97" t="s">
        <v>145</v>
      </c>
      <c r="E97" t="s">
        <v>146</v>
      </c>
      <c r="F97" t="s">
        <v>134</v>
      </c>
      <c r="G97" s="1">
        <v>43637</v>
      </c>
      <c r="H97" s="1">
        <v>43650</v>
      </c>
      <c r="I97">
        <v>21</v>
      </c>
      <c r="J97" s="4">
        <f>IFERROR(
VLOOKUP(TablePurchaseOrders[[#This Row],[Key]],TableGoodsReceipts[],
MATCH(TableGoodsReceipts[[#Headers],[Goods receipt date]],TableGoodsReceipts[#Headers],0),
0),
"")</f>
        <v>43650</v>
      </c>
      <c r="K97" s="3">
        <f>IFERROR(
VLOOKUP(TablePurchaseOrders[[#This Row],[Key]],TableGoodsReceipts[],
MATCH(TableGoodsReceipts[[#Headers],[Goods receipt quantity]],TableGoodsReceipts[#Headers],0),
0),
"")</f>
        <v>19</v>
      </c>
    </row>
    <row r="98" spans="1:11" x14ac:dyDescent="0.25">
      <c r="A98" s="3" t="str">
        <f>_xlfn.CONCAT(TablePurchaseOrders[[#This Row],[Purchase order]],"-",TablePurchaseOrders[[#This Row],[Position]])</f>
        <v>45057227-10</v>
      </c>
      <c r="B98">
        <v>45057227</v>
      </c>
      <c r="C98">
        <v>10</v>
      </c>
      <c r="D98" t="s">
        <v>67</v>
      </c>
      <c r="E98" t="s">
        <v>68</v>
      </c>
      <c r="F98" t="s">
        <v>66</v>
      </c>
      <c r="G98" s="1">
        <v>43637</v>
      </c>
      <c r="H98" s="1">
        <v>43649</v>
      </c>
      <c r="I98">
        <v>500</v>
      </c>
      <c r="J98" s="4">
        <f>IFERROR(
VLOOKUP(TablePurchaseOrders[[#This Row],[Key]],TableGoodsReceipts[],
MATCH(TableGoodsReceipts[[#Headers],[Goods receipt date]],TableGoodsReceipts[#Headers],0),
0),
"")</f>
        <v>43649</v>
      </c>
      <c r="K98" s="3">
        <f>IFERROR(
VLOOKUP(TablePurchaseOrders[[#This Row],[Key]],TableGoodsReceipts[],
MATCH(TableGoodsReceipts[[#Headers],[Goods receipt quantity]],TableGoodsReceipts[#Headers],0),
0),
"")</f>
        <v>500</v>
      </c>
    </row>
    <row r="99" spans="1:11" x14ac:dyDescent="0.25">
      <c r="A99" s="3" t="str">
        <f>_xlfn.CONCAT(TablePurchaseOrders[[#This Row],[Purchase order]],"-",TablePurchaseOrders[[#This Row],[Position]])</f>
        <v>45057227-20</v>
      </c>
      <c r="B99">
        <v>45057227</v>
      </c>
      <c r="C99">
        <v>20</v>
      </c>
      <c r="D99" t="s">
        <v>102</v>
      </c>
      <c r="E99" t="s">
        <v>103</v>
      </c>
      <c r="F99" t="s">
        <v>66</v>
      </c>
      <c r="G99" s="1">
        <v>43637</v>
      </c>
      <c r="H99" s="1">
        <v>43649</v>
      </c>
      <c r="I99">
        <v>258</v>
      </c>
      <c r="J99" s="4">
        <f>IFERROR(
VLOOKUP(TablePurchaseOrders[[#This Row],[Key]],TableGoodsReceipts[],
MATCH(TableGoodsReceipts[[#Headers],[Goods receipt date]],TableGoodsReceipts[#Headers],0),
0),
"")</f>
        <v>43649</v>
      </c>
      <c r="K99" s="3">
        <f>IFERROR(
VLOOKUP(TablePurchaseOrders[[#This Row],[Key]],TableGoodsReceipts[],
MATCH(TableGoodsReceipts[[#Headers],[Goods receipt quantity]],TableGoodsReceipts[#Headers],0),
0),
"")</f>
        <v>68</v>
      </c>
    </row>
    <row r="100" spans="1:11" x14ac:dyDescent="0.25">
      <c r="A100" s="3" t="str">
        <f>_xlfn.CONCAT(TablePurchaseOrders[[#This Row],[Purchase order]],"-",TablePurchaseOrders[[#This Row],[Position]])</f>
        <v>45057228-10</v>
      </c>
      <c r="B100">
        <v>45057228</v>
      </c>
      <c r="C100">
        <v>10</v>
      </c>
      <c r="D100" t="s">
        <v>203</v>
      </c>
      <c r="E100" t="s">
        <v>204</v>
      </c>
      <c r="F100" t="s">
        <v>156</v>
      </c>
      <c r="G100" s="1">
        <v>43639</v>
      </c>
      <c r="H100" s="1">
        <v>43651</v>
      </c>
      <c r="I100">
        <v>600</v>
      </c>
      <c r="J100" s="4">
        <f>IFERROR(
VLOOKUP(TablePurchaseOrders[[#This Row],[Key]],TableGoodsReceipts[],
MATCH(TableGoodsReceipts[[#Headers],[Goods receipt date]],TableGoodsReceipts[#Headers],0),
0),
"")</f>
        <v>43661</v>
      </c>
      <c r="K100" s="3">
        <f>IFERROR(
VLOOKUP(TablePurchaseOrders[[#This Row],[Key]],TableGoodsReceipts[],
MATCH(TableGoodsReceipts[[#Headers],[Goods receipt quantity]],TableGoodsReceipts[#Headers],0),
0),
"")</f>
        <v>600</v>
      </c>
    </row>
    <row r="101" spans="1:11" x14ac:dyDescent="0.25">
      <c r="A101" s="3" t="str">
        <f>_xlfn.CONCAT(TablePurchaseOrders[[#This Row],[Purchase order]],"-",TablePurchaseOrders[[#This Row],[Position]])</f>
        <v>45057229-10</v>
      </c>
      <c r="B101">
        <v>45057229</v>
      </c>
      <c r="C101">
        <v>10</v>
      </c>
      <c r="D101" t="s">
        <v>15</v>
      </c>
      <c r="E101" t="s">
        <v>16</v>
      </c>
      <c r="F101" t="s">
        <v>3</v>
      </c>
      <c r="G101" s="1">
        <v>43639</v>
      </c>
      <c r="H101" s="1">
        <v>43649</v>
      </c>
      <c r="I101">
        <v>170</v>
      </c>
      <c r="J101" s="4">
        <f>IFERROR(
VLOOKUP(TablePurchaseOrders[[#This Row],[Key]],TableGoodsReceipts[],
MATCH(TableGoodsReceipts[[#Headers],[Goods receipt date]],TableGoodsReceipts[#Headers],0),
0),
"")</f>
        <v>43649</v>
      </c>
      <c r="K101" s="3">
        <f>IFERROR(
VLOOKUP(TablePurchaseOrders[[#This Row],[Key]],TableGoodsReceipts[],
MATCH(TableGoodsReceipts[[#Headers],[Goods receipt quantity]],TableGoodsReceipts[#Headers],0),
0),
"")</f>
        <v>170</v>
      </c>
    </row>
    <row r="102" spans="1:11" x14ac:dyDescent="0.25">
      <c r="A102" s="3" t="str">
        <f>_xlfn.CONCAT(TablePurchaseOrders[[#This Row],[Purchase order]],"-",TablePurchaseOrders[[#This Row],[Position]])</f>
        <v>45057230-10</v>
      </c>
      <c r="B102">
        <v>45057230</v>
      </c>
      <c r="C102">
        <v>10</v>
      </c>
      <c r="D102" t="s">
        <v>51</v>
      </c>
      <c r="E102" t="s">
        <v>52</v>
      </c>
      <c r="F102" t="s">
        <v>40</v>
      </c>
      <c r="G102" s="1">
        <v>43639</v>
      </c>
      <c r="H102" s="1">
        <v>43651</v>
      </c>
      <c r="I102">
        <v>54</v>
      </c>
      <c r="J102" s="4">
        <f>IFERROR(
VLOOKUP(TablePurchaseOrders[[#This Row],[Key]],TableGoodsReceipts[],
MATCH(TableGoodsReceipts[[#Headers],[Goods receipt date]],TableGoodsReceipts[#Headers],0),
0),
"")</f>
        <v>43657</v>
      </c>
      <c r="K102" s="3">
        <f>IFERROR(
VLOOKUP(TablePurchaseOrders[[#This Row],[Key]],TableGoodsReceipts[],
MATCH(TableGoodsReceipts[[#Headers],[Goods receipt quantity]],TableGoodsReceipts[#Headers],0),
0),
"")</f>
        <v>54</v>
      </c>
    </row>
    <row r="103" spans="1:11" x14ac:dyDescent="0.25">
      <c r="A103" s="3" t="str">
        <f>_xlfn.CONCAT(TablePurchaseOrders[[#This Row],[Purchase order]],"-",TablePurchaseOrders[[#This Row],[Position]])</f>
        <v>45057230-20</v>
      </c>
      <c r="B103">
        <v>45057230</v>
      </c>
      <c r="C103">
        <v>20</v>
      </c>
      <c r="D103" t="s">
        <v>57</v>
      </c>
      <c r="E103" t="s">
        <v>58</v>
      </c>
      <c r="F103" t="s">
        <v>40</v>
      </c>
      <c r="G103" s="1">
        <v>43639</v>
      </c>
      <c r="H103" s="1">
        <v>43651</v>
      </c>
      <c r="I103">
        <v>195</v>
      </c>
      <c r="J103" s="4">
        <f>IFERROR(
VLOOKUP(TablePurchaseOrders[[#This Row],[Key]],TableGoodsReceipts[],
MATCH(TableGoodsReceipts[[#Headers],[Goods receipt date]],TableGoodsReceipts[#Headers],0),
0),
"")</f>
        <v>43651</v>
      </c>
      <c r="K103" s="3">
        <f>IFERROR(
VLOOKUP(TablePurchaseOrders[[#This Row],[Key]],TableGoodsReceipts[],
MATCH(TableGoodsReceipts[[#Headers],[Goods receipt quantity]],TableGoodsReceipts[#Headers],0),
0),
"")</f>
        <v>137</v>
      </c>
    </row>
    <row r="104" spans="1:11" x14ac:dyDescent="0.25">
      <c r="A104" s="3" t="str">
        <f>_xlfn.CONCAT(TablePurchaseOrders[[#This Row],[Purchase order]],"-",TablePurchaseOrders[[#This Row],[Position]])</f>
        <v>45057231-10</v>
      </c>
      <c r="B104">
        <v>45057231</v>
      </c>
      <c r="C104">
        <v>10</v>
      </c>
      <c r="D104" t="s">
        <v>257</v>
      </c>
      <c r="E104" t="s">
        <v>258</v>
      </c>
      <c r="F104" t="s">
        <v>65</v>
      </c>
      <c r="G104" s="1">
        <v>43639</v>
      </c>
      <c r="H104" s="1">
        <v>43651</v>
      </c>
      <c r="I104">
        <v>260</v>
      </c>
      <c r="J104" s="4">
        <f>IFERROR(
VLOOKUP(TablePurchaseOrders[[#This Row],[Key]],TableGoodsReceipts[],
MATCH(TableGoodsReceipts[[#Headers],[Goods receipt date]],TableGoodsReceipts[#Headers],0),
0),
"")</f>
        <v>43663</v>
      </c>
      <c r="K104" s="3">
        <f>IFERROR(
VLOOKUP(TablePurchaseOrders[[#This Row],[Key]],TableGoodsReceipts[],
MATCH(TableGoodsReceipts[[#Headers],[Goods receipt quantity]],TableGoodsReceipts[#Headers],0),
0),
"")</f>
        <v>17</v>
      </c>
    </row>
    <row r="105" spans="1:11" x14ac:dyDescent="0.25">
      <c r="A105" s="3" t="str">
        <f>_xlfn.CONCAT(TablePurchaseOrders[[#This Row],[Purchase order]],"-",TablePurchaseOrders[[#This Row],[Position]])</f>
        <v>45057232-10</v>
      </c>
      <c r="B105">
        <v>45057232</v>
      </c>
      <c r="C105">
        <v>10</v>
      </c>
      <c r="D105" t="s">
        <v>225</v>
      </c>
      <c r="E105" t="s">
        <v>226</v>
      </c>
      <c r="F105" t="s">
        <v>153</v>
      </c>
      <c r="G105" s="1">
        <v>43639</v>
      </c>
      <c r="H105" s="1">
        <v>43649</v>
      </c>
      <c r="I105">
        <v>800</v>
      </c>
      <c r="J105" s="4">
        <f>IFERROR(
VLOOKUP(TablePurchaseOrders[[#This Row],[Key]],TableGoodsReceipts[],
MATCH(TableGoodsReceipts[[#Headers],[Goods receipt date]],TableGoodsReceipts[#Headers],0),
0),
"")</f>
        <v>43649</v>
      </c>
      <c r="K105" s="3">
        <f>IFERROR(
VLOOKUP(TablePurchaseOrders[[#This Row],[Key]],TableGoodsReceipts[],
MATCH(TableGoodsReceipts[[#Headers],[Goods receipt quantity]],TableGoodsReceipts[#Headers],0),
0),
"")</f>
        <v>800</v>
      </c>
    </row>
    <row r="106" spans="1:11" x14ac:dyDescent="0.25">
      <c r="A106" s="3" t="str">
        <f>_xlfn.CONCAT(TablePurchaseOrders[[#This Row],[Purchase order]],"-",TablePurchaseOrders[[#This Row],[Position]])</f>
        <v>45057232-20</v>
      </c>
      <c r="B106">
        <v>45057232</v>
      </c>
      <c r="C106">
        <v>20</v>
      </c>
      <c r="D106" t="s">
        <v>217</v>
      </c>
      <c r="E106" t="s">
        <v>218</v>
      </c>
      <c r="F106" t="s">
        <v>153</v>
      </c>
      <c r="G106" s="1">
        <v>43639</v>
      </c>
      <c r="H106" s="1">
        <v>43649</v>
      </c>
      <c r="I106">
        <v>500</v>
      </c>
      <c r="J106" s="4">
        <f>IFERROR(
VLOOKUP(TablePurchaseOrders[[#This Row],[Key]],TableGoodsReceipts[],
MATCH(TableGoodsReceipts[[#Headers],[Goods receipt date]],TableGoodsReceipts[#Headers],0),
0),
"")</f>
        <v>43649</v>
      </c>
      <c r="K106" s="3">
        <f>IFERROR(
VLOOKUP(TablePurchaseOrders[[#This Row],[Key]],TableGoodsReceipts[],
MATCH(TableGoodsReceipts[[#Headers],[Goods receipt quantity]],TableGoodsReceipts[#Headers],0),
0),
"")</f>
        <v>500</v>
      </c>
    </row>
    <row r="107" spans="1:11" x14ac:dyDescent="0.25">
      <c r="A107" s="3" t="str">
        <f>_xlfn.CONCAT(TablePurchaseOrders[[#This Row],[Purchase order]],"-",TablePurchaseOrders[[#This Row],[Position]])</f>
        <v>45057232-30</v>
      </c>
      <c r="B107">
        <v>45057232</v>
      </c>
      <c r="C107">
        <v>30</v>
      </c>
      <c r="D107" t="s">
        <v>183</v>
      </c>
      <c r="E107" t="s">
        <v>184</v>
      </c>
      <c r="F107" t="s">
        <v>153</v>
      </c>
      <c r="G107" s="1">
        <v>43639</v>
      </c>
      <c r="H107" s="1">
        <v>43649</v>
      </c>
      <c r="I107">
        <v>600</v>
      </c>
      <c r="J107" s="4">
        <f>IFERROR(
VLOOKUP(TablePurchaseOrders[[#This Row],[Key]],TableGoodsReceipts[],
MATCH(TableGoodsReceipts[[#Headers],[Goods receipt date]],TableGoodsReceipts[#Headers],0),
0),
"")</f>
        <v>43649</v>
      </c>
      <c r="K107" s="3">
        <f>IFERROR(
VLOOKUP(TablePurchaseOrders[[#This Row],[Key]],TableGoodsReceipts[],
MATCH(TableGoodsReceipts[[#Headers],[Goods receipt quantity]],TableGoodsReceipts[#Headers],0),
0),
"")</f>
        <v>416</v>
      </c>
    </row>
    <row r="108" spans="1:11" x14ac:dyDescent="0.25">
      <c r="A108" s="3" t="str">
        <f>_xlfn.CONCAT(TablePurchaseOrders[[#This Row],[Purchase order]],"-",TablePurchaseOrders[[#This Row],[Position]])</f>
        <v>45057233-10</v>
      </c>
      <c r="B108">
        <v>45057233</v>
      </c>
      <c r="C108">
        <v>10</v>
      </c>
      <c r="D108" t="s">
        <v>175</v>
      </c>
      <c r="E108" t="s">
        <v>176</v>
      </c>
      <c r="F108" t="s">
        <v>156</v>
      </c>
      <c r="G108" s="1">
        <v>43641</v>
      </c>
      <c r="H108" s="1">
        <v>43654</v>
      </c>
      <c r="I108">
        <v>600</v>
      </c>
      <c r="J108" s="4">
        <f>IFERROR(
VLOOKUP(TablePurchaseOrders[[#This Row],[Key]],TableGoodsReceipts[],
MATCH(TableGoodsReceipts[[#Headers],[Goods receipt date]],TableGoodsReceipts[#Headers],0),
0),
"")</f>
        <v>43654</v>
      </c>
      <c r="K108" s="3">
        <f>IFERROR(
VLOOKUP(TablePurchaseOrders[[#This Row],[Key]],TableGoodsReceipts[],
MATCH(TableGoodsReceipts[[#Headers],[Goods receipt quantity]],TableGoodsReceipts[#Headers],0),
0),
"")</f>
        <v>600</v>
      </c>
    </row>
    <row r="109" spans="1:11" x14ac:dyDescent="0.25">
      <c r="A109" s="3" t="str">
        <f>_xlfn.CONCAT(TablePurchaseOrders[[#This Row],[Purchase order]],"-",TablePurchaseOrders[[#This Row],[Position]])</f>
        <v>45057234-10</v>
      </c>
      <c r="B109">
        <v>45057234</v>
      </c>
      <c r="C109">
        <v>10</v>
      </c>
      <c r="D109" t="s">
        <v>33</v>
      </c>
      <c r="E109" t="s">
        <v>34</v>
      </c>
      <c r="F109" t="s">
        <v>3</v>
      </c>
      <c r="G109" s="1">
        <v>43642</v>
      </c>
      <c r="H109" s="1">
        <v>43651</v>
      </c>
      <c r="I109">
        <v>140</v>
      </c>
      <c r="J109" s="4">
        <f>IFERROR(
VLOOKUP(TablePurchaseOrders[[#This Row],[Key]],TableGoodsReceipts[],
MATCH(TableGoodsReceipts[[#Headers],[Goods receipt date]],TableGoodsReceipts[#Headers],0),
0),
"")</f>
        <v>43651</v>
      </c>
      <c r="K109" s="3">
        <f>IFERROR(
VLOOKUP(TablePurchaseOrders[[#This Row],[Key]],TableGoodsReceipts[],
MATCH(TableGoodsReceipts[[#Headers],[Goods receipt quantity]],TableGoodsReceipts[#Headers],0),
0),
"")</f>
        <v>140</v>
      </c>
    </row>
    <row r="110" spans="1:11" x14ac:dyDescent="0.25">
      <c r="A110" s="3" t="str">
        <f>_xlfn.CONCAT(TablePurchaseOrders[[#This Row],[Purchase order]],"-",TablePurchaseOrders[[#This Row],[Position]])</f>
        <v>45057234-20</v>
      </c>
      <c r="B110">
        <v>45057234</v>
      </c>
      <c r="C110">
        <v>20</v>
      </c>
      <c r="D110" t="s">
        <v>4</v>
      </c>
      <c r="E110" t="s">
        <v>5</v>
      </c>
      <c r="F110" t="s">
        <v>3</v>
      </c>
      <c r="G110" s="1">
        <v>43642</v>
      </c>
      <c r="H110" s="1">
        <v>43651</v>
      </c>
      <c r="I110">
        <v>63</v>
      </c>
      <c r="J110" s="4">
        <f>IFERROR(
VLOOKUP(TablePurchaseOrders[[#This Row],[Key]],TableGoodsReceipts[],
MATCH(TableGoodsReceipts[[#Headers],[Goods receipt date]],TableGoodsReceipts[#Headers],0),
0),
"")</f>
        <v>43651</v>
      </c>
      <c r="K110" s="3">
        <f>IFERROR(
VLOOKUP(TablePurchaseOrders[[#This Row],[Key]],TableGoodsReceipts[],
MATCH(TableGoodsReceipts[[#Headers],[Goods receipt quantity]],TableGoodsReceipts[#Headers],0),
0),
"")</f>
        <v>1</v>
      </c>
    </row>
    <row r="111" spans="1:11" x14ac:dyDescent="0.25">
      <c r="A111" s="3" t="str">
        <f>_xlfn.CONCAT(TablePurchaseOrders[[#This Row],[Purchase order]],"-",TablePurchaseOrders[[#This Row],[Position]])</f>
        <v>45057235-10</v>
      </c>
      <c r="B111">
        <v>45057235</v>
      </c>
      <c r="C111">
        <v>10</v>
      </c>
      <c r="D111" t="s">
        <v>213</v>
      </c>
      <c r="E111" t="s">
        <v>214</v>
      </c>
      <c r="F111" t="s">
        <v>153</v>
      </c>
      <c r="G111" s="1">
        <v>43642</v>
      </c>
      <c r="H111" s="1">
        <v>43651</v>
      </c>
      <c r="I111">
        <v>600</v>
      </c>
      <c r="J111" s="4">
        <f>IFERROR(
VLOOKUP(TablePurchaseOrders[[#This Row],[Key]],TableGoodsReceipts[],
MATCH(TableGoodsReceipts[[#Headers],[Goods receipt date]],TableGoodsReceipts[#Headers],0),
0),
"")</f>
        <v>43657</v>
      </c>
      <c r="K111" s="3">
        <f>IFERROR(
VLOOKUP(TablePurchaseOrders[[#This Row],[Key]],TableGoodsReceipts[],
MATCH(TableGoodsReceipts[[#Headers],[Goods receipt quantity]],TableGoodsReceipts[#Headers],0),
0),
"")</f>
        <v>451</v>
      </c>
    </row>
    <row r="112" spans="1:11" x14ac:dyDescent="0.25">
      <c r="A112" s="3" t="str">
        <f>_xlfn.CONCAT(TablePurchaseOrders[[#This Row],[Purchase order]],"-",TablePurchaseOrders[[#This Row],[Position]])</f>
        <v>45057236-10</v>
      </c>
      <c r="B112">
        <v>45057236</v>
      </c>
      <c r="C112">
        <v>10</v>
      </c>
      <c r="D112" t="s">
        <v>143</v>
      </c>
      <c r="E112" t="s">
        <v>144</v>
      </c>
      <c r="F112" t="s">
        <v>133</v>
      </c>
      <c r="G112" s="1">
        <v>43642</v>
      </c>
      <c r="H112" s="1">
        <v>43651</v>
      </c>
      <c r="I112">
        <v>19</v>
      </c>
      <c r="J112" s="4">
        <f>IFERROR(
VLOOKUP(TablePurchaseOrders[[#This Row],[Key]],TableGoodsReceipts[],
MATCH(TableGoodsReceipts[[#Headers],[Goods receipt date]],TableGoodsReceipts[#Headers],0),
0),
"")</f>
        <v>43651</v>
      </c>
      <c r="K112" s="3">
        <f>IFERROR(
VLOOKUP(TablePurchaseOrders[[#This Row],[Key]],TableGoodsReceipts[],
MATCH(TableGoodsReceipts[[#Headers],[Goods receipt quantity]],TableGoodsReceipts[#Headers],0),
0),
"")</f>
        <v>8</v>
      </c>
    </row>
    <row r="113" spans="1:11" x14ac:dyDescent="0.25">
      <c r="A113" s="3" t="str">
        <f>_xlfn.CONCAT(TablePurchaseOrders[[#This Row],[Purchase order]],"-",TablePurchaseOrders[[#This Row],[Position]])</f>
        <v>45057236-20</v>
      </c>
      <c r="B113">
        <v>45057236</v>
      </c>
      <c r="C113">
        <v>20</v>
      </c>
      <c r="D113" t="s">
        <v>149</v>
      </c>
      <c r="E113" t="s">
        <v>150</v>
      </c>
      <c r="F113" t="s">
        <v>133</v>
      </c>
      <c r="G113" s="1">
        <v>43642</v>
      </c>
      <c r="H113" s="1">
        <v>43651</v>
      </c>
      <c r="I113">
        <v>20</v>
      </c>
      <c r="J113" s="4">
        <f>IFERROR(
VLOOKUP(TablePurchaseOrders[[#This Row],[Key]],TableGoodsReceipts[],
MATCH(TableGoodsReceipts[[#Headers],[Goods receipt date]],TableGoodsReceipts[#Headers],0),
0),
"")</f>
        <v>43651</v>
      </c>
      <c r="K113" s="3">
        <f>IFERROR(
VLOOKUP(TablePurchaseOrders[[#This Row],[Key]],TableGoodsReceipts[],
MATCH(TableGoodsReceipts[[#Headers],[Goods receipt quantity]],TableGoodsReceipts[#Headers],0),
0),
"")</f>
        <v>20</v>
      </c>
    </row>
    <row r="114" spans="1:11" x14ac:dyDescent="0.25">
      <c r="A114" s="3" t="str">
        <f>_xlfn.CONCAT(TablePurchaseOrders[[#This Row],[Purchase order]],"-",TablePurchaseOrders[[#This Row],[Position]])</f>
        <v>45057237-10</v>
      </c>
      <c r="B114">
        <v>45057237</v>
      </c>
      <c r="C114">
        <v>10</v>
      </c>
      <c r="D114" t="s">
        <v>221</v>
      </c>
      <c r="E114" t="s">
        <v>222</v>
      </c>
      <c r="F114" t="s">
        <v>156</v>
      </c>
      <c r="G114" s="1">
        <v>43643</v>
      </c>
      <c r="H114" s="1">
        <v>43656</v>
      </c>
      <c r="I114">
        <v>1200</v>
      </c>
      <c r="J114" s="4">
        <f>IFERROR(
VLOOKUP(TablePurchaseOrders[[#This Row],[Key]],TableGoodsReceipts[],
MATCH(TableGoodsReceipts[[#Headers],[Goods receipt date]],TableGoodsReceipts[#Headers],0),
0),
"")</f>
        <v>43656</v>
      </c>
      <c r="K114" s="3">
        <f>IFERROR(
VLOOKUP(TablePurchaseOrders[[#This Row],[Key]],TableGoodsReceipts[],
MATCH(TableGoodsReceipts[[#Headers],[Goods receipt quantity]],TableGoodsReceipts[#Headers],0),
0),
"")</f>
        <v>1200</v>
      </c>
    </row>
    <row r="115" spans="1:11" x14ac:dyDescent="0.25">
      <c r="A115" s="3" t="str">
        <f>_xlfn.CONCAT(TablePurchaseOrders[[#This Row],[Purchase order]],"-",TablePurchaseOrders[[#This Row],[Position]])</f>
        <v>45057237-20</v>
      </c>
      <c r="B115">
        <v>45057237</v>
      </c>
      <c r="C115">
        <v>20</v>
      </c>
      <c r="D115" t="s">
        <v>223</v>
      </c>
      <c r="E115" t="s">
        <v>224</v>
      </c>
      <c r="F115" t="s">
        <v>156</v>
      </c>
      <c r="G115" s="1">
        <v>43643</v>
      </c>
      <c r="H115" s="1">
        <v>43656</v>
      </c>
      <c r="I115">
        <v>1000</v>
      </c>
      <c r="J115" s="4">
        <f>IFERROR(
VLOOKUP(TablePurchaseOrders[[#This Row],[Key]],TableGoodsReceipts[],
MATCH(TableGoodsReceipts[[#Headers],[Goods receipt date]],TableGoodsReceipts[#Headers],0),
0),
"")</f>
        <v>43656</v>
      </c>
      <c r="K115" s="3">
        <f>IFERROR(
VLOOKUP(TablePurchaseOrders[[#This Row],[Key]],TableGoodsReceipts[],
MATCH(TableGoodsReceipts[[#Headers],[Goods receipt quantity]],TableGoodsReceipts[#Headers],0),
0),
"")</f>
        <v>1000</v>
      </c>
    </row>
    <row r="116" spans="1:11" x14ac:dyDescent="0.25">
      <c r="A116" s="3" t="str">
        <f>_xlfn.CONCAT(TablePurchaseOrders[[#This Row],[Purchase order]],"-",TablePurchaseOrders[[#This Row],[Position]])</f>
        <v>45057237-30</v>
      </c>
      <c r="B116">
        <v>45057237</v>
      </c>
      <c r="C116">
        <v>30</v>
      </c>
      <c r="D116" t="s">
        <v>159</v>
      </c>
      <c r="E116" t="s">
        <v>160</v>
      </c>
      <c r="F116" t="s">
        <v>156</v>
      </c>
      <c r="G116" s="1">
        <v>43643</v>
      </c>
      <c r="H116" s="1">
        <v>43656</v>
      </c>
      <c r="I116">
        <v>1100</v>
      </c>
      <c r="J116" s="4">
        <f>IFERROR(
VLOOKUP(TablePurchaseOrders[[#This Row],[Key]],TableGoodsReceipts[],
MATCH(TableGoodsReceipts[[#Headers],[Goods receipt date]],TableGoodsReceipts[#Headers],0),
0),
"")</f>
        <v>43656</v>
      </c>
      <c r="K116" s="3">
        <f>IFERROR(
VLOOKUP(TablePurchaseOrders[[#This Row],[Key]],TableGoodsReceipts[],
MATCH(TableGoodsReceipts[[#Headers],[Goods receipt quantity]],TableGoodsReceipts[#Headers],0),
0),
"")</f>
        <v>1100</v>
      </c>
    </row>
    <row r="117" spans="1:11" x14ac:dyDescent="0.25">
      <c r="A117" s="3" t="str">
        <f>_xlfn.CONCAT(TablePurchaseOrders[[#This Row],[Purchase order]],"-",TablePurchaseOrders[[#This Row],[Position]])</f>
        <v>45057237-40</v>
      </c>
      <c r="B117">
        <v>45057237</v>
      </c>
      <c r="C117">
        <v>40</v>
      </c>
      <c r="D117" t="s">
        <v>161</v>
      </c>
      <c r="E117" t="s">
        <v>162</v>
      </c>
      <c r="F117" t="s">
        <v>156</v>
      </c>
      <c r="G117" s="1">
        <v>43643</v>
      </c>
      <c r="H117" s="1">
        <v>43656</v>
      </c>
      <c r="I117">
        <v>900</v>
      </c>
      <c r="J117" s="4">
        <f>IFERROR(
VLOOKUP(TablePurchaseOrders[[#This Row],[Key]],TableGoodsReceipts[],
MATCH(TableGoodsReceipts[[#Headers],[Goods receipt date]],TableGoodsReceipts[#Headers],0),
0),
"")</f>
        <v>43656</v>
      </c>
      <c r="K117" s="3">
        <f>IFERROR(
VLOOKUP(TablePurchaseOrders[[#This Row],[Key]],TableGoodsReceipts[],
MATCH(TableGoodsReceipts[[#Headers],[Goods receipt quantity]],TableGoodsReceipts[#Headers],0),
0),
"")</f>
        <v>883</v>
      </c>
    </row>
    <row r="118" spans="1:11" x14ac:dyDescent="0.25">
      <c r="A118" s="3" t="str">
        <f>_xlfn.CONCAT(TablePurchaseOrders[[#This Row],[Purchase order]],"-",TablePurchaseOrders[[#This Row],[Position]])</f>
        <v>45057238-10</v>
      </c>
      <c r="B118">
        <v>45057238</v>
      </c>
      <c r="C118">
        <v>10</v>
      </c>
      <c r="D118" t="s">
        <v>43</v>
      </c>
      <c r="E118" t="s">
        <v>44</v>
      </c>
      <c r="F118" t="s">
        <v>40</v>
      </c>
      <c r="G118" s="1">
        <v>43643</v>
      </c>
      <c r="H118" s="1">
        <v>43656</v>
      </c>
      <c r="I118">
        <v>345</v>
      </c>
      <c r="J118" s="4">
        <f>IFERROR(
VLOOKUP(TablePurchaseOrders[[#This Row],[Key]],TableGoodsReceipts[],
MATCH(TableGoodsReceipts[[#Headers],[Goods receipt date]],TableGoodsReceipts[#Headers],0),
0),
"")</f>
        <v>43656</v>
      </c>
      <c r="K118" s="3">
        <f>IFERROR(
VLOOKUP(TablePurchaseOrders[[#This Row],[Key]],TableGoodsReceipts[],
MATCH(TableGoodsReceipts[[#Headers],[Goods receipt quantity]],TableGoodsReceipts[#Headers],0),
0),
"")</f>
        <v>345</v>
      </c>
    </row>
    <row r="119" spans="1:11" x14ac:dyDescent="0.25">
      <c r="A119" s="3" t="str">
        <f>_xlfn.CONCAT(TablePurchaseOrders[[#This Row],[Purchase order]],"-",TablePurchaseOrders[[#This Row],[Position]])</f>
        <v>45057239-10</v>
      </c>
      <c r="B119">
        <v>45057239</v>
      </c>
      <c r="C119">
        <v>10</v>
      </c>
      <c r="D119" t="s">
        <v>79</v>
      </c>
      <c r="E119" t="s">
        <v>80</v>
      </c>
      <c r="F119" t="s">
        <v>65</v>
      </c>
      <c r="G119" s="1">
        <v>43643</v>
      </c>
      <c r="H119" s="1">
        <v>43655</v>
      </c>
      <c r="I119">
        <v>910</v>
      </c>
      <c r="J119" s="4">
        <f>IFERROR(
VLOOKUP(TablePurchaseOrders[[#This Row],[Key]],TableGoodsReceipts[],
MATCH(TableGoodsReceipts[[#Headers],[Goods receipt date]],TableGoodsReceipts[#Headers],0),
0),
"")</f>
        <v>43655</v>
      </c>
      <c r="K119" s="3">
        <f>IFERROR(
VLOOKUP(TablePurchaseOrders[[#This Row],[Key]],TableGoodsReceipts[],
MATCH(TableGoodsReceipts[[#Headers],[Goods receipt quantity]],TableGoodsReceipts[#Headers],0),
0),
"")</f>
        <v>910</v>
      </c>
    </row>
    <row r="120" spans="1:11" x14ac:dyDescent="0.25">
      <c r="A120" s="3" t="str">
        <f>_xlfn.CONCAT(TablePurchaseOrders[[#This Row],[Purchase order]],"-",TablePurchaseOrders[[#This Row],[Position]])</f>
        <v>45057239-20</v>
      </c>
      <c r="B120">
        <v>45057239</v>
      </c>
      <c r="C120">
        <v>20</v>
      </c>
      <c r="D120" t="s">
        <v>75</v>
      </c>
      <c r="E120" t="s">
        <v>76</v>
      </c>
      <c r="F120" t="s">
        <v>65</v>
      </c>
      <c r="G120" s="1">
        <v>43643</v>
      </c>
      <c r="H120" s="1">
        <v>43655</v>
      </c>
      <c r="I120">
        <v>820</v>
      </c>
      <c r="J120" s="4">
        <f>IFERROR(
VLOOKUP(TablePurchaseOrders[[#This Row],[Key]],TableGoodsReceipts[],
MATCH(TableGoodsReceipts[[#Headers],[Goods receipt date]],TableGoodsReceipts[#Headers],0),
0),
"")</f>
        <v>43655</v>
      </c>
      <c r="K120" s="3">
        <f>IFERROR(
VLOOKUP(TablePurchaseOrders[[#This Row],[Key]],TableGoodsReceipts[],
MATCH(TableGoodsReceipts[[#Headers],[Goods receipt quantity]],TableGoodsReceipts[#Headers],0),
0),
"")</f>
        <v>569</v>
      </c>
    </row>
    <row r="121" spans="1:11" x14ac:dyDescent="0.25">
      <c r="A121" s="3" t="str">
        <f>_xlfn.CONCAT(TablePurchaseOrders[[#This Row],[Purchase order]],"-",TablePurchaseOrders[[#This Row],[Position]])</f>
        <v>45057239-30</v>
      </c>
      <c r="B121">
        <v>45057239</v>
      </c>
      <c r="C121">
        <v>30</v>
      </c>
      <c r="D121" t="s">
        <v>106</v>
      </c>
      <c r="E121" t="s">
        <v>107</v>
      </c>
      <c r="F121" t="s">
        <v>65</v>
      </c>
      <c r="G121" s="1">
        <v>43643</v>
      </c>
      <c r="H121" s="1">
        <v>43655</v>
      </c>
      <c r="I121">
        <v>236</v>
      </c>
      <c r="J121" s="4">
        <f>IFERROR(
VLOOKUP(TablePurchaseOrders[[#This Row],[Key]],TableGoodsReceipts[],
MATCH(TableGoodsReceipts[[#Headers],[Goods receipt date]],TableGoodsReceipts[#Headers],0),
0),
"")</f>
        <v>43670</v>
      </c>
      <c r="K121" s="3">
        <f>IFERROR(
VLOOKUP(TablePurchaseOrders[[#This Row],[Key]],TableGoodsReceipts[],
MATCH(TableGoodsReceipts[[#Headers],[Goods receipt quantity]],TableGoodsReceipts[#Headers],0),
0),
"")</f>
        <v>236</v>
      </c>
    </row>
    <row r="122" spans="1:11" x14ac:dyDescent="0.25">
      <c r="A122" s="3" t="str">
        <f>_xlfn.CONCAT(TablePurchaseOrders[[#This Row],[Purchase order]],"-",TablePurchaseOrders[[#This Row],[Position]])</f>
        <v>45057239-40</v>
      </c>
      <c r="B122">
        <v>45057239</v>
      </c>
      <c r="C122">
        <v>40</v>
      </c>
      <c r="D122" t="s">
        <v>110</v>
      </c>
      <c r="E122" t="s">
        <v>111</v>
      </c>
      <c r="F122" t="s">
        <v>65</v>
      </c>
      <c r="G122" s="1">
        <v>43643</v>
      </c>
      <c r="H122" s="1">
        <v>43655</v>
      </c>
      <c r="I122">
        <v>204</v>
      </c>
      <c r="J122" s="4">
        <f>IFERROR(
VLOOKUP(TablePurchaseOrders[[#This Row],[Key]],TableGoodsReceipts[],
MATCH(TableGoodsReceipts[[#Headers],[Goods receipt date]],TableGoodsReceipts[#Headers],0),
0),
"")</f>
        <v>43658</v>
      </c>
      <c r="K122" s="3">
        <f>IFERROR(
VLOOKUP(TablePurchaseOrders[[#This Row],[Key]],TableGoodsReceipts[],
MATCH(TableGoodsReceipts[[#Headers],[Goods receipt quantity]],TableGoodsReceipts[#Headers],0),
0),
"")</f>
        <v>204</v>
      </c>
    </row>
    <row r="123" spans="1:11" x14ac:dyDescent="0.25">
      <c r="A123" s="3" t="str">
        <f>_xlfn.CONCAT(TablePurchaseOrders[[#This Row],[Purchase order]],"-",TablePurchaseOrders[[#This Row],[Position]])</f>
        <v>45057240-10</v>
      </c>
      <c r="B123">
        <v>45057240</v>
      </c>
      <c r="C123">
        <v>10</v>
      </c>
      <c r="D123" t="s">
        <v>251</v>
      </c>
      <c r="E123" t="s">
        <v>252</v>
      </c>
      <c r="F123" t="s">
        <v>244</v>
      </c>
      <c r="G123" s="1">
        <v>43643</v>
      </c>
      <c r="H123" s="1">
        <v>43656</v>
      </c>
      <c r="I123">
        <v>36</v>
      </c>
      <c r="J123" s="4">
        <f>IFERROR(
VLOOKUP(TablePurchaseOrders[[#This Row],[Key]],TableGoodsReceipts[],
MATCH(TableGoodsReceipts[[#Headers],[Goods receipt date]],TableGoodsReceipts[#Headers],0),
0),
"")</f>
        <v>43656</v>
      </c>
      <c r="K123" s="3">
        <f>IFERROR(
VLOOKUP(TablePurchaseOrders[[#This Row],[Key]],TableGoodsReceipts[],
MATCH(TableGoodsReceipts[[#Headers],[Goods receipt quantity]],TableGoodsReceipts[#Headers],0),
0),
"")</f>
        <v>36</v>
      </c>
    </row>
    <row r="124" spans="1:11" x14ac:dyDescent="0.25">
      <c r="A124" s="3" t="str">
        <f>_xlfn.CONCAT(TablePurchaseOrders[[#This Row],[Purchase order]],"-",TablePurchaseOrders[[#This Row],[Position]])</f>
        <v>45057241-10</v>
      </c>
      <c r="B124">
        <v>45057241</v>
      </c>
      <c r="C124">
        <v>10</v>
      </c>
      <c r="D124" t="s">
        <v>139</v>
      </c>
      <c r="E124" t="s">
        <v>140</v>
      </c>
      <c r="F124" t="s">
        <v>134</v>
      </c>
      <c r="G124" s="1">
        <v>43643</v>
      </c>
      <c r="H124" s="1">
        <v>43656</v>
      </c>
      <c r="I124">
        <v>14</v>
      </c>
      <c r="J124" s="4">
        <f>IFERROR(
VLOOKUP(TablePurchaseOrders[[#This Row],[Key]],TableGoodsReceipts[],
MATCH(TableGoodsReceipts[[#Headers],[Goods receipt date]],TableGoodsReceipts[#Headers],0),
0),
"")</f>
        <v>43656</v>
      </c>
      <c r="K124" s="3">
        <f>IFERROR(
VLOOKUP(TablePurchaseOrders[[#This Row],[Key]],TableGoodsReceipts[],
MATCH(TableGoodsReceipts[[#Headers],[Goods receipt quantity]],TableGoodsReceipts[#Headers],0),
0),
"")</f>
        <v>14</v>
      </c>
    </row>
    <row r="125" spans="1:11" x14ac:dyDescent="0.25">
      <c r="A125" s="3" t="str">
        <f>_xlfn.CONCAT(TablePurchaseOrders[[#This Row],[Purchase order]],"-",TablePurchaseOrders[[#This Row],[Position]])</f>
        <v>45057242-10</v>
      </c>
      <c r="B125">
        <v>45057242</v>
      </c>
      <c r="C125">
        <v>10</v>
      </c>
      <c r="D125" t="s">
        <v>116</v>
      </c>
      <c r="E125" t="s">
        <v>117</v>
      </c>
      <c r="F125" t="s">
        <v>66</v>
      </c>
      <c r="G125" s="1">
        <v>43643</v>
      </c>
      <c r="H125" s="1">
        <v>43655</v>
      </c>
      <c r="I125">
        <v>950</v>
      </c>
      <c r="J125" s="4">
        <f>IFERROR(
VLOOKUP(TablePurchaseOrders[[#This Row],[Key]],TableGoodsReceipts[],
MATCH(TableGoodsReceipts[[#Headers],[Goods receipt date]],TableGoodsReceipts[#Headers],0),
0),
"")</f>
        <v>43661</v>
      </c>
      <c r="K125" s="3">
        <f>IFERROR(
VLOOKUP(TablePurchaseOrders[[#This Row],[Key]],TableGoodsReceipts[],
MATCH(TableGoodsReceipts[[#Headers],[Goods receipt quantity]],TableGoodsReceipts[#Headers],0),
0),
"")</f>
        <v>454</v>
      </c>
    </row>
    <row r="126" spans="1:11" x14ac:dyDescent="0.25">
      <c r="A126" s="3" t="str">
        <f>_xlfn.CONCAT(TablePurchaseOrders[[#This Row],[Purchase order]],"-",TablePurchaseOrders[[#This Row],[Position]])</f>
        <v>45057243-10</v>
      </c>
      <c r="B126">
        <v>45057243</v>
      </c>
      <c r="C126">
        <v>10</v>
      </c>
      <c r="D126" t="s">
        <v>25</v>
      </c>
      <c r="E126" t="s">
        <v>26</v>
      </c>
      <c r="F126" t="s">
        <v>3</v>
      </c>
      <c r="G126" s="1">
        <v>43645</v>
      </c>
      <c r="H126" s="1">
        <v>43655</v>
      </c>
      <c r="I126">
        <v>190</v>
      </c>
      <c r="J126" s="4">
        <f>IFERROR(
VLOOKUP(TablePurchaseOrders[[#This Row],[Key]],TableGoodsReceipts[],
MATCH(TableGoodsReceipts[[#Headers],[Goods receipt date]],TableGoodsReceipts[#Headers],0),
0),
"")</f>
        <v>43655</v>
      </c>
      <c r="K126" s="3">
        <f>IFERROR(
VLOOKUP(TablePurchaseOrders[[#This Row],[Key]],TableGoodsReceipts[],
MATCH(TableGoodsReceipts[[#Headers],[Goods receipt quantity]],TableGoodsReceipts[#Headers],0),
0),
"")</f>
        <v>118</v>
      </c>
    </row>
    <row r="127" spans="1:11" x14ac:dyDescent="0.25">
      <c r="A127" s="3" t="str">
        <f>_xlfn.CONCAT(TablePurchaseOrders[[#This Row],[Purchase order]],"-",TablePurchaseOrders[[#This Row],[Position]])</f>
        <v>45057243-20</v>
      </c>
      <c r="B127">
        <v>45057243</v>
      </c>
      <c r="C127">
        <v>20</v>
      </c>
      <c r="D127" t="s">
        <v>31</v>
      </c>
      <c r="E127" t="s">
        <v>32</v>
      </c>
      <c r="F127" t="s">
        <v>3</v>
      </c>
      <c r="G127" s="1">
        <v>43645</v>
      </c>
      <c r="H127" s="1">
        <v>43655</v>
      </c>
      <c r="I127">
        <v>140</v>
      </c>
      <c r="J127" s="4">
        <f>IFERROR(
VLOOKUP(TablePurchaseOrders[[#This Row],[Key]],TableGoodsReceipts[],
MATCH(TableGoodsReceipts[[#Headers],[Goods receipt date]],TableGoodsReceipts[#Headers],0),
0),
"")</f>
        <v>43655</v>
      </c>
      <c r="K127" s="3">
        <f>IFERROR(
VLOOKUP(TablePurchaseOrders[[#This Row],[Key]],TableGoodsReceipts[],
MATCH(TableGoodsReceipts[[#Headers],[Goods receipt quantity]],TableGoodsReceipts[#Headers],0),
0),
"")</f>
        <v>140</v>
      </c>
    </row>
    <row r="128" spans="1:11" x14ac:dyDescent="0.25">
      <c r="A128" s="3" t="str">
        <f>_xlfn.CONCAT(TablePurchaseOrders[[#This Row],[Purchase order]],"-",TablePurchaseOrders[[#This Row],[Position]])</f>
        <v>45057243-30</v>
      </c>
      <c r="B128">
        <v>45057243</v>
      </c>
      <c r="C128">
        <v>30</v>
      </c>
      <c r="D128" t="s">
        <v>11</v>
      </c>
      <c r="E128" t="s">
        <v>12</v>
      </c>
      <c r="F128" t="s">
        <v>3</v>
      </c>
      <c r="G128" s="1">
        <v>43645</v>
      </c>
      <c r="H128" s="1">
        <v>43655</v>
      </c>
      <c r="I128">
        <v>170</v>
      </c>
      <c r="J128" s="4">
        <f>IFERROR(
VLOOKUP(TablePurchaseOrders[[#This Row],[Key]],TableGoodsReceipts[],
MATCH(TableGoodsReceipts[[#Headers],[Goods receipt date]],TableGoodsReceipts[#Headers],0),
0),
"")</f>
        <v>43655</v>
      </c>
      <c r="K128" s="3">
        <f>IFERROR(
VLOOKUP(TablePurchaseOrders[[#This Row],[Key]],TableGoodsReceipts[],
MATCH(TableGoodsReceipts[[#Headers],[Goods receipt quantity]],TableGoodsReceipts[#Headers],0),
0),
"")</f>
        <v>170</v>
      </c>
    </row>
  </sheetData>
  <conditionalFormatting sqref="J2:K128">
    <cfRule type="containsBlanks" dxfId="5" priority="2">
      <formula>LEN(TRIM(J2))=0</formula>
    </cfRule>
  </conditionalFormatting>
  <pageMargins left="0.7" right="0.7" top="0.75" bottom="0.75" header="0.3" footer="0.3"/>
  <pageSetup paperSize="9" orientation="portrait" r:id="rId1"/>
  <headerFooter>
    <oddHeader>&amp;C&amp;K00-022Copyright © Nodewise | All Rights Reserved</oddHeader>
    <oddFooter>&amp;R&amp;K00+000Copyright © Nodewise | All Rights Reserved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8764-4725-432C-ADE9-B05E29731A54}">
  <sheetPr>
    <tabColor theme="0" tint="-0.249977111117893"/>
  </sheetPr>
  <dimension ref="A1:H114"/>
  <sheetViews>
    <sheetView showGridLines="0" zoomScaleNormal="100" workbookViewId="0">
      <selection activeCell="A2" sqref="A2"/>
    </sheetView>
  </sheetViews>
  <sheetFormatPr defaultRowHeight="13.5" x14ac:dyDescent="0.25"/>
  <cols>
    <col min="1" max="1" width="11.7109375" customWidth="1"/>
    <col min="2" max="2" width="14.7109375" bestFit="1" customWidth="1"/>
    <col min="3" max="3" width="9.5703125" bestFit="1" customWidth="1"/>
    <col min="4" max="4" width="13.5703125" bestFit="1" customWidth="1"/>
    <col min="5" max="5" width="38.140625" bestFit="1" customWidth="1"/>
    <col min="6" max="6" width="17.7109375" bestFit="1" customWidth="1"/>
    <col min="7" max="7" width="20.85546875" bestFit="1" customWidth="1"/>
    <col min="8" max="8" width="13.5703125" bestFit="1" customWidth="1"/>
  </cols>
  <sheetData>
    <row r="1" spans="1:8" x14ac:dyDescent="0.25">
      <c r="A1" t="s">
        <v>269</v>
      </c>
      <c r="B1" t="s">
        <v>267</v>
      </c>
      <c r="C1" t="s">
        <v>268</v>
      </c>
      <c r="D1" t="s">
        <v>0</v>
      </c>
      <c r="E1" t="s">
        <v>1</v>
      </c>
      <c r="F1" t="s">
        <v>264</v>
      </c>
      <c r="G1" t="s">
        <v>265</v>
      </c>
      <c r="H1" t="s">
        <v>266</v>
      </c>
    </row>
    <row r="2" spans="1:8" x14ac:dyDescent="0.25">
      <c r="A2" s="3" t="str">
        <f>_xlfn.CONCAT(TableGoodsReceipts[[#This Row],[Purchase order]],"-",TableGoodsReceipts[[#This Row],[Position]])</f>
        <v>45057181-10</v>
      </c>
      <c r="B2">
        <v>45057181</v>
      </c>
      <c r="C2">
        <v>10</v>
      </c>
      <c r="D2" t="s">
        <v>141</v>
      </c>
      <c r="E2" t="s">
        <v>142</v>
      </c>
      <c r="F2" s="1">
        <v>43628</v>
      </c>
      <c r="G2">
        <v>19</v>
      </c>
      <c r="H2">
        <v>16</v>
      </c>
    </row>
    <row r="3" spans="1:8" x14ac:dyDescent="0.25">
      <c r="A3" s="3" t="str">
        <f>_xlfn.CONCAT(TableGoodsReceipts[[#This Row],[Purchase order]],"-",TableGoodsReceipts[[#This Row],[Position]])</f>
        <v>45057184-10</v>
      </c>
      <c r="B3">
        <v>45057184</v>
      </c>
      <c r="C3">
        <v>10</v>
      </c>
      <c r="D3" t="s">
        <v>127</v>
      </c>
      <c r="E3" t="s">
        <v>128</v>
      </c>
      <c r="F3" s="1">
        <v>43633</v>
      </c>
      <c r="G3">
        <v>3</v>
      </c>
      <c r="H3">
        <v>0</v>
      </c>
    </row>
    <row r="4" spans="1:8" x14ac:dyDescent="0.25">
      <c r="A4" s="3" t="str">
        <f>_xlfn.CONCAT(TableGoodsReceipts[[#This Row],[Purchase order]],"-",TableGoodsReceipts[[#This Row],[Position]])</f>
        <v>45057186-10</v>
      </c>
      <c r="B4">
        <v>45057186</v>
      </c>
      <c r="C4">
        <v>10</v>
      </c>
      <c r="D4" t="s">
        <v>71</v>
      </c>
      <c r="E4" t="s">
        <v>72</v>
      </c>
      <c r="F4" s="1">
        <v>43634</v>
      </c>
      <c r="G4">
        <v>700</v>
      </c>
      <c r="H4">
        <v>487</v>
      </c>
    </row>
    <row r="5" spans="1:8" x14ac:dyDescent="0.25">
      <c r="A5" s="3" t="str">
        <f>_xlfn.CONCAT(TableGoodsReceipts[[#This Row],[Purchase order]],"-",TableGoodsReceipts[[#This Row],[Position]])</f>
        <v>45057186-20</v>
      </c>
      <c r="B5">
        <v>45057186</v>
      </c>
      <c r="C5">
        <v>20</v>
      </c>
      <c r="D5" t="s">
        <v>83</v>
      </c>
      <c r="E5" t="s">
        <v>84</v>
      </c>
      <c r="F5" s="1">
        <v>43630</v>
      </c>
      <c r="G5">
        <v>291</v>
      </c>
      <c r="H5">
        <v>399</v>
      </c>
    </row>
    <row r="6" spans="1:8" x14ac:dyDescent="0.25">
      <c r="A6" s="3" t="str">
        <f>_xlfn.CONCAT(TableGoodsReceipts[[#This Row],[Purchase order]],"-",TableGoodsReceipts[[#This Row],[Position]])</f>
        <v>45057187-10</v>
      </c>
      <c r="B6">
        <v>45057187</v>
      </c>
      <c r="C6">
        <v>10</v>
      </c>
      <c r="D6" t="s">
        <v>242</v>
      </c>
      <c r="E6" t="s">
        <v>243</v>
      </c>
      <c r="F6" s="1">
        <v>43630</v>
      </c>
      <c r="G6">
        <v>24</v>
      </c>
      <c r="H6">
        <v>12</v>
      </c>
    </row>
    <row r="7" spans="1:8" x14ac:dyDescent="0.25">
      <c r="A7" s="3" t="str">
        <f>_xlfn.CONCAT(TableGoodsReceipts[[#This Row],[Purchase order]],"-",TableGoodsReceipts[[#This Row],[Position]])</f>
        <v>45057188-10</v>
      </c>
      <c r="B7">
        <v>45057188</v>
      </c>
      <c r="C7">
        <v>10</v>
      </c>
      <c r="D7" t="s">
        <v>47</v>
      </c>
      <c r="E7" t="s">
        <v>48</v>
      </c>
      <c r="F7" s="1">
        <v>43635</v>
      </c>
      <c r="G7">
        <v>445</v>
      </c>
      <c r="H7">
        <v>597</v>
      </c>
    </row>
    <row r="8" spans="1:8" x14ac:dyDescent="0.25">
      <c r="A8" s="3" t="str">
        <f>_xlfn.CONCAT(TableGoodsReceipts[[#This Row],[Purchase order]],"-",TableGoodsReceipts[[#This Row],[Position]])</f>
        <v>45057190-10</v>
      </c>
      <c r="B8">
        <v>45057190</v>
      </c>
      <c r="C8">
        <v>10</v>
      </c>
      <c r="D8" t="s">
        <v>129</v>
      </c>
      <c r="E8" t="s">
        <v>130</v>
      </c>
      <c r="F8" s="1">
        <v>43644</v>
      </c>
      <c r="G8">
        <v>0</v>
      </c>
      <c r="H8">
        <v>0</v>
      </c>
    </row>
    <row r="9" spans="1:8" x14ac:dyDescent="0.25">
      <c r="A9" s="3" t="str">
        <f>_xlfn.CONCAT(TableGoodsReceipts[[#This Row],[Purchase order]],"-",TableGoodsReceipts[[#This Row],[Position]])</f>
        <v>45057190-20</v>
      </c>
      <c r="B9">
        <v>45057190</v>
      </c>
      <c r="C9">
        <v>20</v>
      </c>
      <c r="D9" t="s">
        <v>129</v>
      </c>
      <c r="E9" t="s">
        <v>130</v>
      </c>
      <c r="F9" s="1">
        <v>43644</v>
      </c>
      <c r="G9">
        <v>2</v>
      </c>
      <c r="H9">
        <v>1</v>
      </c>
    </row>
    <row r="10" spans="1:8" x14ac:dyDescent="0.25">
      <c r="A10" s="3" t="str">
        <f>_xlfn.CONCAT(TableGoodsReceipts[[#This Row],[Purchase order]],"-",TableGoodsReceipts[[#This Row],[Position]])</f>
        <v>45057192-10</v>
      </c>
      <c r="B10">
        <v>45057192</v>
      </c>
      <c r="C10">
        <v>10</v>
      </c>
      <c r="D10" t="s">
        <v>223</v>
      </c>
      <c r="E10" t="s">
        <v>224</v>
      </c>
      <c r="F10" s="1">
        <v>43636</v>
      </c>
      <c r="G10">
        <v>1000</v>
      </c>
      <c r="H10">
        <v>0</v>
      </c>
    </row>
    <row r="11" spans="1:8" x14ac:dyDescent="0.25">
      <c r="A11" s="3" t="str">
        <f>_xlfn.CONCAT(TableGoodsReceipts[[#This Row],[Purchase order]],"-",TableGoodsReceipts[[#This Row],[Position]])</f>
        <v>45057193-10</v>
      </c>
      <c r="B11">
        <v>45057193</v>
      </c>
      <c r="C11">
        <v>10</v>
      </c>
      <c r="D11" t="s">
        <v>61</v>
      </c>
      <c r="E11" t="s">
        <v>62</v>
      </c>
      <c r="F11" s="1">
        <v>43636</v>
      </c>
      <c r="G11">
        <v>375</v>
      </c>
      <c r="H11">
        <v>407</v>
      </c>
    </row>
    <row r="12" spans="1:8" x14ac:dyDescent="0.25">
      <c r="A12" s="3" t="str">
        <f>_xlfn.CONCAT(TableGoodsReceipts[[#This Row],[Purchase order]],"-",TableGoodsReceipts[[#This Row],[Position]])</f>
        <v>45057194-10</v>
      </c>
      <c r="B12">
        <v>45057194</v>
      </c>
      <c r="C12">
        <v>10</v>
      </c>
      <c r="D12" t="s">
        <v>73</v>
      </c>
      <c r="E12" t="s">
        <v>74</v>
      </c>
      <c r="F12" s="1">
        <v>43647</v>
      </c>
      <c r="G12">
        <v>1120</v>
      </c>
      <c r="H12">
        <v>1040</v>
      </c>
    </row>
    <row r="13" spans="1:8" x14ac:dyDescent="0.25">
      <c r="A13" s="3" t="str">
        <f>_xlfn.CONCAT(TableGoodsReceipts[[#This Row],[Purchase order]],"-",TableGoodsReceipts[[#This Row],[Position]])</f>
        <v>45057194-20</v>
      </c>
      <c r="B13">
        <v>45057194</v>
      </c>
      <c r="C13">
        <v>20</v>
      </c>
      <c r="D13" t="s">
        <v>77</v>
      </c>
      <c r="E13" t="s">
        <v>78</v>
      </c>
      <c r="F13" s="1">
        <v>43644</v>
      </c>
      <c r="G13">
        <v>661</v>
      </c>
      <c r="H13">
        <v>468</v>
      </c>
    </row>
    <row r="14" spans="1:8" x14ac:dyDescent="0.25">
      <c r="A14" s="3" t="str">
        <f>_xlfn.CONCAT(TableGoodsReceipts[[#This Row],[Purchase order]],"-",TableGoodsReceipts[[#This Row],[Position]])</f>
        <v>45057194-30</v>
      </c>
      <c r="B14">
        <v>45057194</v>
      </c>
      <c r="C14">
        <v>30</v>
      </c>
      <c r="D14" t="s">
        <v>92</v>
      </c>
      <c r="E14" t="s">
        <v>93</v>
      </c>
      <c r="F14" s="1">
        <v>43637</v>
      </c>
      <c r="G14">
        <v>920</v>
      </c>
      <c r="H14">
        <v>980</v>
      </c>
    </row>
    <row r="15" spans="1:8" x14ac:dyDescent="0.25">
      <c r="A15" s="3" t="str">
        <f>_xlfn.CONCAT(TableGoodsReceipts[[#This Row],[Purchase order]],"-",TableGoodsReceipts[[#This Row],[Position]])</f>
        <v>45057194-40</v>
      </c>
      <c r="B15">
        <v>45057194</v>
      </c>
      <c r="C15">
        <v>40</v>
      </c>
      <c r="D15" t="s">
        <v>259</v>
      </c>
      <c r="E15" t="s">
        <v>260</v>
      </c>
      <c r="F15" s="1">
        <v>43635</v>
      </c>
      <c r="G15">
        <v>275</v>
      </c>
      <c r="H15">
        <v>225</v>
      </c>
    </row>
    <row r="16" spans="1:8" x14ac:dyDescent="0.25">
      <c r="A16" s="3" t="str">
        <f>_xlfn.CONCAT(TableGoodsReceipts[[#This Row],[Purchase order]],"-",TableGoodsReceipts[[#This Row],[Position]])</f>
        <v>45057195-20</v>
      </c>
      <c r="B16">
        <v>45057195</v>
      </c>
      <c r="C16">
        <v>20</v>
      </c>
      <c r="D16" t="s">
        <v>157</v>
      </c>
      <c r="E16" t="s">
        <v>158</v>
      </c>
      <c r="F16" s="1">
        <v>43640</v>
      </c>
      <c r="G16">
        <v>1100</v>
      </c>
      <c r="H16">
        <v>361</v>
      </c>
    </row>
    <row r="17" spans="1:8" x14ac:dyDescent="0.25">
      <c r="A17" s="3" t="str">
        <f>_xlfn.CONCAT(TableGoodsReceipts[[#This Row],[Purchase order]],"-",TableGoodsReceipts[[#This Row],[Position]])</f>
        <v>45057195-30</v>
      </c>
      <c r="B17">
        <v>45057195</v>
      </c>
      <c r="C17">
        <v>30</v>
      </c>
      <c r="D17" t="s">
        <v>171</v>
      </c>
      <c r="E17" t="s">
        <v>172</v>
      </c>
      <c r="F17" s="1">
        <v>43634</v>
      </c>
      <c r="G17">
        <v>1400</v>
      </c>
      <c r="H17">
        <v>1215</v>
      </c>
    </row>
    <row r="18" spans="1:8" x14ac:dyDescent="0.25">
      <c r="A18" s="3" t="str">
        <f>_xlfn.CONCAT(TableGoodsReceipts[[#This Row],[Purchase order]],"-",TableGoodsReceipts[[#This Row],[Position]])</f>
        <v>45057196-10</v>
      </c>
      <c r="B18">
        <v>45057196</v>
      </c>
      <c r="C18">
        <v>10</v>
      </c>
      <c r="D18" t="s">
        <v>96</v>
      </c>
      <c r="E18" t="s">
        <v>97</v>
      </c>
      <c r="F18" s="1">
        <v>43636</v>
      </c>
      <c r="G18">
        <v>650</v>
      </c>
      <c r="H18">
        <v>501</v>
      </c>
    </row>
    <row r="19" spans="1:8" x14ac:dyDescent="0.25">
      <c r="A19" s="3" t="str">
        <f>_xlfn.CONCAT(TableGoodsReceipts[[#This Row],[Purchase order]],"-",TableGoodsReceipts[[#This Row],[Position]])</f>
        <v>45057197-10</v>
      </c>
      <c r="B19">
        <v>45057197</v>
      </c>
      <c r="C19">
        <v>10</v>
      </c>
      <c r="D19" t="s">
        <v>161</v>
      </c>
      <c r="E19" t="s">
        <v>162</v>
      </c>
      <c r="F19" s="1">
        <v>43637</v>
      </c>
      <c r="G19">
        <v>900</v>
      </c>
      <c r="H19">
        <v>0</v>
      </c>
    </row>
    <row r="20" spans="1:8" x14ac:dyDescent="0.25">
      <c r="A20" s="3" t="str">
        <f>_xlfn.CONCAT(TableGoodsReceipts[[#This Row],[Purchase order]],"-",TableGoodsReceipts[[#This Row],[Position]])</f>
        <v>45057197-20</v>
      </c>
      <c r="B20">
        <v>45057197</v>
      </c>
      <c r="C20">
        <v>20</v>
      </c>
      <c r="D20" t="s">
        <v>215</v>
      </c>
      <c r="E20" t="s">
        <v>216</v>
      </c>
      <c r="F20" s="1">
        <v>43637</v>
      </c>
      <c r="G20">
        <v>82</v>
      </c>
      <c r="H20">
        <v>435</v>
      </c>
    </row>
    <row r="21" spans="1:8" x14ac:dyDescent="0.25">
      <c r="A21" s="3" t="str">
        <f>_xlfn.CONCAT(TableGoodsReceipts[[#This Row],[Purchase order]],"-",TableGoodsReceipts[[#This Row],[Position]])</f>
        <v>45057197-30</v>
      </c>
      <c r="B21">
        <v>45057197</v>
      </c>
      <c r="C21">
        <v>30</v>
      </c>
      <c r="D21" t="s">
        <v>173</v>
      </c>
      <c r="E21" t="s">
        <v>174</v>
      </c>
      <c r="F21" s="1">
        <v>43637</v>
      </c>
      <c r="G21">
        <v>11</v>
      </c>
      <c r="H21">
        <v>269</v>
      </c>
    </row>
    <row r="22" spans="1:8" x14ac:dyDescent="0.25">
      <c r="A22" s="3" t="str">
        <f>_xlfn.CONCAT(TableGoodsReceipts[[#This Row],[Purchase order]],"-",TableGoodsReceipts[[#This Row],[Position]])</f>
        <v>45057198-10</v>
      </c>
      <c r="B22">
        <v>45057198</v>
      </c>
      <c r="C22">
        <v>10</v>
      </c>
      <c r="D22" t="s">
        <v>123</v>
      </c>
      <c r="E22" t="s">
        <v>124</v>
      </c>
      <c r="F22" s="1">
        <v>43640</v>
      </c>
      <c r="G22">
        <v>6</v>
      </c>
      <c r="H22">
        <v>11</v>
      </c>
    </row>
    <row r="23" spans="1:8" x14ac:dyDescent="0.25">
      <c r="A23" s="3" t="str">
        <f>_xlfn.CONCAT(TableGoodsReceipts[[#This Row],[Purchase order]],"-",TableGoodsReceipts[[#This Row],[Position]])</f>
        <v>45057199-10</v>
      </c>
      <c r="B23">
        <v>45057199</v>
      </c>
      <c r="C23">
        <v>10</v>
      </c>
      <c r="D23" t="s">
        <v>245</v>
      </c>
      <c r="E23" t="s">
        <v>246</v>
      </c>
      <c r="F23" s="1">
        <v>43640</v>
      </c>
      <c r="G23">
        <v>46</v>
      </c>
      <c r="H23">
        <v>59</v>
      </c>
    </row>
    <row r="24" spans="1:8" x14ac:dyDescent="0.25">
      <c r="A24" s="3" t="str">
        <f>_xlfn.CONCAT(TableGoodsReceipts[[#This Row],[Purchase order]],"-",TableGoodsReceipts[[#This Row],[Position]])</f>
        <v>45057201-10</v>
      </c>
      <c r="B24">
        <v>45057201</v>
      </c>
      <c r="C24">
        <v>10</v>
      </c>
      <c r="D24" t="s">
        <v>29</v>
      </c>
      <c r="E24" t="s">
        <v>30</v>
      </c>
      <c r="F24" s="1">
        <v>43637</v>
      </c>
      <c r="G24">
        <v>173</v>
      </c>
      <c r="H24">
        <v>135</v>
      </c>
    </row>
    <row r="25" spans="1:8" x14ac:dyDescent="0.25">
      <c r="A25" s="3" t="str">
        <f>_xlfn.CONCAT(TableGoodsReceipts[[#This Row],[Purchase order]],"-",TableGoodsReceipts[[#This Row],[Position]])</f>
        <v>45057201-20</v>
      </c>
      <c r="B25">
        <v>45057201</v>
      </c>
      <c r="C25">
        <v>20</v>
      </c>
      <c r="D25" t="s">
        <v>27</v>
      </c>
      <c r="E25" t="s">
        <v>28</v>
      </c>
      <c r="F25" s="1">
        <v>43644</v>
      </c>
      <c r="G25">
        <v>170</v>
      </c>
      <c r="H25">
        <v>136</v>
      </c>
    </row>
    <row r="26" spans="1:8" x14ac:dyDescent="0.25">
      <c r="A26" s="3" t="str">
        <f>_xlfn.CONCAT(TableGoodsReceipts[[#This Row],[Purchase order]],"-",TableGoodsReceipts[[#This Row],[Position]])</f>
        <v>45057201-30</v>
      </c>
      <c r="B26">
        <v>45057201</v>
      </c>
      <c r="C26">
        <v>30</v>
      </c>
      <c r="D26" t="s">
        <v>6</v>
      </c>
      <c r="E26" t="s">
        <v>7</v>
      </c>
      <c r="F26" s="1">
        <v>43637</v>
      </c>
      <c r="G26">
        <v>51</v>
      </c>
      <c r="H26">
        <v>57</v>
      </c>
    </row>
    <row r="27" spans="1:8" x14ac:dyDescent="0.25">
      <c r="A27" s="3" t="str">
        <f>_xlfn.CONCAT(TableGoodsReceipts[[#This Row],[Purchase order]],"-",TableGoodsReceipts[[#This Row],[Position]])</f>
        <v>45057202-10</v>
      </c>
      <c r="B27">
        <v>45057202</v>
      </c>
      <c r="C27">
        <v>10</v>
      </c>
      <c r="D27" t="s">
        <v>59</v>
      </c>
      <c r="E27" t="s">
        <v>60</v>
      </c>
      <c r="F27" s="1">
        <v>43640</v>
      </c>
      <c r="G27">
        <v>240</v>
      </c>
      <c r="H27">
        <v>285</v>
      </c>
    </row>
    <row r="28" spans="1:8" x14ac:dyDescent="0.25">
      <c r="A28" s="3" t="str">
        <f>_xlfn.CONCAT(TableGoodsReceipts[[#This Row],[Purchase order]],"-",TableGoodsReceipts[[#This Row],[Position]])</f>
        <v>45057203-10</v>
      </c>
      <c r="B28">
        <v>45057203</v>
      </c>
      <c r="C28">
        <v>10</v>
      </c>
      <c r="D28" t="s">
        <v>94</v>
      </c>
      <c r="E28" t="s">
        <v>95</v>
      </c>
      <c r="F28" s="1">
        <v>43644</v>
      </c>
      <c r="G28">
        <v>376</v>
      </c>
      <c r="H28">
        <v>319</v>
      </c>
    </row>
    <row r="29" spans="1:8" x14ac:dyDescent="0.25">
      <c r="A29" s="3" t="str">
        <f>_xlfn.CONCAT(TableGoodsReceipts[[#This Row],[Purchase order]],"-",TableGoodsReceipts[[#This Row],[Position]])</f>
        <v>45057203-20</v>
      </c>
      <c r="B29">
        <v>45057203</v>
      </c>
      <c r="C29">
        <v>20</v>
      </c>
      <c r="D29" t="s">
        <v>114</v>
      </c>
      <c r="E29" t="s">
        <v>115</v>
      </c>
      <c r="F29" s="1">
        <v>43637</v>
      </c>
      <c r="G29">
        <v>940</v>
      </c>
      <c r="H29">
        <v>771</v>
      </c>
    </row>
    <row r="30" spans="1:8" x14ac:dyDescent="0.25">
      <c r="A30" s="3" t="str">
        <f>_xlfn.CONCAT(TableGoodsReceipts[[#This Row],[Purchase order]],"-",TableGoodsReceipts[[#This Row],[Position]])</f>
        <v>45057203-30</v>
      </c>
      <c r="B30">
        <v>45057203</v>
      </c>
      <c r="C30">
        <v>30</v>
      </c>
      <c r="D30" t="s">
        <v>108</v>
      </c>
      <c r="E30" t="s">
        <v>109</v>
      </c>
      <c r="F30" s="1">
        <v>43649</v>
      </c>
      <c r="G30">
        <v>280</v>
      </c>
      <c r="H30">
        <v>0</v>
      </c>
    </row>
    <row r="31" spans="1:8" x14ac:dyDescent="0.25">
      <c r="A31" s="3" t="str">
        <f>_xlfn.CONCAT(TableGoodsReceipts[[#This Row],[Purchase order]],"-",TableGoodsReceipts[[#This Row],[Position]])</f>
        <v>45057203-40</v>
      </c>
      <c r="B31">
        <v>45057203</v>
      </c>
      <c r="C31">
        <v>40</v>
      </c>
      <c r="D31" t="s">
        <v>98</v>
      </c>
      <c r="E31" t="s">
        <v>99</v>
      </c>
      <c r="F31" s="1">
        <v>43644</v>
      </c>
      <c r="G31">
        <v>108</v>
      </c>
      <c r="H31">
        <v>0</v>
      </c>
    </row>
    <row r="32" spans="1:8" x14ac:dyDescent="0.25">
      <c r="A32" s="3" t="str">
        <f>_xlfn.CONCAT(TableGoodsReceipts[[#This Row],[Purchase order]],"-",TableGoodsReceipts[[#This Row],[Position]])</f>
        <v>45057204-10</v>
      </c>
      <c r="B32">
        <v>45057204</v>
      </c>
      <c r="C32">
        <v>10</v>
      </c>
      <c r="D32" t="s">
        <v>227</v>
      </c>
      <c r="E32" t="s">
        <v>228</v>
      </c>
      <c r="F32" s="1">
        <v>43637</v>
      </c>
      <c r="G32">
        <v>38</v>
      </c>
      <c r="H32">
        <v>0</v>
      </c>
    </row>
    <row r="33" spans="1:8" x14ac:dyDescent="0.25">
      <c r="A33" s="3" t="str">
        <f>_xlfn.CONCAT(TableGoodsReceipts[[#This Row],[Purchase order]],"-",TableGoodsReceipts[[#This Row],[Position]])</f>
        <v>45057204-20</v>
      </c>
      <c r="B33">
        <v>45057204</v>
      </c>
      <c r="C33">
        <v>20</v>
      </c>
      <c r="D33" t="s">
        <v>219</v>
      </c>
      <c r="E33" t="s">
        <v>220</v>
      </c>
      <c r="F33" s="1">
        <v>43637</v>
      </c>
      <c r="G33">
        <v>431</v>
      </c>
      <c r="H33">
        <v>371</v>
      </c>
    </row>
    <row r="34" spans="1:8" x14ac:dyDescent="0.25">
      <c r="A34" s="3" t="str">
        <f>_xlfn.CONCAT(TableGoodsReceipts[[#This Row],[Purchase order]],"-",TableGoodsReceipts[[#This Row],[Position]])</f>
        <v>45057205-10</v>
      </c>
      <c r="B34">
        <v>45057205</v>
      </c>
      <c r="C34">
        <v>10</v>
      </c>
      <c r="D34" t="s">
        <v>255</v>
      </c>
      <c r="E34" t="s">
        <v>256</v>
      </c>
      <c r="F34" s="1">
        <v>43644</v>
      </c>
      <c r="G34">
        <v>13</v>
      </c>
      <c r="H34">
        <v>15</v>
      </c>
    </row>
    <row r="35" spans="1:8" x14ac:dyDescent="0.25">
      <c r="A35" s="3" t="str">
        <f>_xlfn.CONCAT(TableGoodsReceipts[[#This Row],[Purchase order]],"-",TableGoodsReceipts[[#This Row],[Position]])</f>
        <v>45057206-10</v>
      </c>
      <c r="B35">
        <v>45057206</v>
      </c>
      <c r="C35">
        <v>10</v>
      </c>
      <c r="D35" t="s">
        <v>165</v>
      </c>
      <c r="E35" t="s">
        <v>166</v>
      </c>
      <c r="F35" s="1">
        <v>43644</v>
      </c>
      <c r="G35">
        <v>1100</v>
      </c>
      <c r="H35">
        <v>677</v>
      </c>
    </row>
    <row r="36" spans="1:8" x14ac:dyDescent="0.25">
      <c r="A36" s="3" t="str">
        <f>_xlfn.CONCAT(TableGoodsReceipts[[#This Row],[Purchase order]],"-",TableGoodsReceipts[[#This Row],[Position]])</f>
        <v>45057206-20</v>
      </c>
      <c r="B36">
        <v>45057206</v>
      </c>
      <c r="C36">
        <v>20</v>
      </c>
      <c r="D36" t="s">
        <v>185</v>
      </c>
      <c r="E36" t="s">
        <v>186</v>
      </c>
      <c r="F36" s="1">
        <v>43642</v>
      </c>
      <c r="G36">
        <v>22</v>
      </c>
      <c r="H36">
        <v>526</v>
      </c>
    </row>
    <row r="37" spans="1:8" x14ac:dyDescent="0.25">
      <c r="A37" s="3" t="str">
        <f>_xlfn.CONCAT(TableGoodsReceipts[[#This Row],[Purchase order]],"-",TableGoodsReceipts[[#This Row],[Position]])</f>
        <v>45057207-10</v>
      </c>
      <c r="B37">
        <v>45057207</v>
      </c>
      <c r="C37">
        <v>10</v>
      </c>
      <c r="D37" t="s">
        <v>19</v>
      </c>
      <c r="E37" t="s">
        <v>20</v>
      </c>
      <c r="F37" s="1">
        <v>43663</v>
      </c>
      <c r="G37">
        <v>170</v>
      </c>
      <c r="H37">
        <v>165</v>
      </c>
    </row>
    <row r="38" spans="1:8" x14ac:dyDescent="0.25">
      <c r="A38" s="3" t="str">
        <f>_xlfn.CONCAT(TableGoodsReceipts[[#This Row],[Purchase order]],"-",TableGoodsReceipts[[#This Row],[Position]])</f>
        <v>45057207-20</v>
      </c>
      <c r="B38">
        <v>45057207</v>
      </c>
      <c r="C38">
        <v>20</v>
      </c>
      <c r="D38" t="s">
        <v>13</v>
      </c>
      <c r="E38" t="s">
        <v>14</v>
      </c>
      <c r="F38" s="1">
        <v>43669</v>
      </c>
      <c r="G38">
        <v>180</v>
      </c>
      <c r="H38">
        <v>171</v>
      </c>
    </row>
    <row r="39" spans="1:8" x14ac:dyDescent="0.25">
      <c r="A39" s="3" t="str">
        <f>_xlfn.CONCAT(TableGoodsReceipts[[#This Row],[Purchase order]],"-",TableGoodsReceipts[[#This Row],[Position]])</f>
        <v>45057208-10</v>
      </c>
      <c r="B39">
        <v>45057208</v>
      </c>
      <c r="C39">
        <v>10</v>
      </c>
      <c r="D39" t="s">
        <v>125</v>
      </c>
      <c r="E39" t="s">
        <v>126</v>
      </c>
      <c r="F39" s="1">
        <v>43651</v>
      </c>
      <c r="G39">
        <v>1</v>
      </c>
      <c r="H39">
        <v>0</v>
      </c>
    </row>
    <row r="40" spans="1:8" x14ac:dyDescent="0.25">
      <c r="A40" s="3" t="str">
        <f>_xlfn.CONCAT(TableGoodsReceipts[[#This Row],[Purchase order]],"-",TableGoodsReceipts[[#This Row],[Position]])</f>
        <v>45057209-10</v>
      </c>
      <c r="B40">
        <v>45057209</v>
      </c>
      <c r="C40">
        <v>10</v>
      </c>
      <c r="D40" t="s">
        <v>191</v>
      </c>
      <c r="E40" t="s">
        <v>192</v>
      </c>
      <c r="F40" s="1">
        <v>43640</v>
      </c>
      <c r="G40">
        <v>400</v>
      </c>
      <c r="H40">
        <v>593</v>
      </c>
    </row>
    <row r="41" spans="1:8" x14ac:dyDescent="0.25">
      <c r="A41" s="3" t="str">
        <f>_xlfn.CONCAT(TableGoodsReceipts[[#This Row],[Purchase order]],"-",TableGoodsReceipts[[#This Row],[Position]])</f>
        <v>45057209-20</v>
      </c>
      <c r="B41">
        <v>45057209</v>
      </c>
      <c r="C41">
        <v>20</v>
      </c>
      <c r="D41" t="s">
        <v>207</v>
      </c>
      <c r="E41" t="s">
        <v>208</v>
      </c>
      <c r="F41" s="1">
        <v>43640</v>
      </c>
      <c r="G41">
        <v>600</v>
      </c>
      <c r="H41">
        <v>699</v>
      </c>
    </row>
    <row r="42" spans="1:8" x14ac:dyDescent="0.25">
      <c r="A42" s="3" t="str">
        <f>_xlfn.CONCAT(TableGoodsReceipts[[#This Row],[Purchase order]],"-",TableGoodsReceipts[[#This Row],[Position]])</f>
        <v>45057209-30</v>
      </c>
      <c r="B42">
        <v>45057209</v>
      </c>
      <c r="C42">
        <v>30</v>
      </c>
      <c r="D42" t="s">
        <v>179</v>
      </c>
      <c r="E42" t="s">
        <v>180</v>
      </c>
      <c r="F42" s="1">
        <v>43640</v>
      </c>
      <c r="G42">
        <v>500</v>
      </c>
      <c r="H42">
        <v>619</v>
      </c>
    </row>
    <row r="43" spans="1:8" x14ac:dyDescent="0.25">
      <c r="A43" s="3" t="str">
        <f>_xlfn.CONCAT(TableGoodsReceipts[[#This Row],[Purchase order]],"-",TableGoodsReceipts[[#This Row],[Position]])</f>
        <v>45057210-10</v>
      </c>
      <c r="B43">
        <v>45057210</v>
      </c>
      <c r="C43">
        <v>10</v>
      </c>
      <c r="D43" t="s">
        <v>81</v>
      </c>
      <c r="E43" t="s">
        <v>82</v>
      </c>
      <c r="F43" s="1">
        <v>43651</v>
      </c>
      <c r="G43">
        <v>345</v>
      </c>
      <c r="H43">
        <v>409</v>
      </c>
    </row>
    <row r="44" spans="1:8" x14ac:dyDescent="0.25">
      <c r="A44" s="3" t="str">
        <f>_xlfn.CONCAT(TableGoodsReceipts[[#This Row],[Purchase order]],"-",TableGoodsReceipts[[#This Row],[Position]])</f>
        <v>45057210-20</v>
      </c>
      <c r="B44">
        <v>45057210</v>
      </c>
      <c r="C44">
        <v>20</v>
      </c>
      <c r="D44" t="s">
        <v>69</v>
      </c>
      <c r="E44" t="s">
        <v>70</v>
      </c>
      <c r="F44" s="1">
        <v>43643</v>
      </c>
      <c r="G44">
        <v>520</v>
      </c>
      <c r="H44">
        <v>468</v>
      </c>
    </row>
    <row r="45" spans="1:8" x14ac:dyDescent="0.25">
      <c r="A45" s="3" t="str">
        <f>_xlfn.CONCAT(TableGoodsReceipts[[#This Row],[Purchase order]],"-",TableGoodsReceipts[[#This Row],[Position]])</f>
        <v>45057210-30</v>
      </c>
      <c r="B45">
        <v>45057210</v>
      </c>
      <c r="C45">
        <v>30</v>
      </c>
      <c r="D45" t="s">
        <v>88</v>
      </c>
      <c r="E45" t="s">
        <v>89</v>
      </c>
      <c r="F45" s="1">
        <v>43643</v>
      </c>
      <c r="G45">
        <v>840</v>
      </c>
      <c r="H45">
        <v>939</v>
      </c>
    </row>
    <row r="46" spans="1:8" x14ac:dyDescent="0.25">
      <c r="A46" s="3" t="str">
        <f>_xlfn.CONCAT(TableGoodsReceipts[[#This Row],[Purchase order]],"-",TableGoodsReceipts[[#This Row],[Position]])</f>
        <v>45057210-40</v>
      </c>
      <c r="B46">
        <v>45057210</v>
      </c>
      <c r="C46">
        <v>40</v>
      </c>
      <c r="D46" t="s">
        <v>119</v>
      </c>
      <c r="E46" t="s">
        <v>120</v>
      </c>
      <c r="F46" s="1">
        <v>43643</v>
      </c>
      <c r="G46">
        <v>631</v>
      </c>
      <c r="H46">
        <v>567</v>
      </c>
    </row>
    <row r="47" spans="1:8" x14ac:dyDescent="0.25">
      <c r="A47" s="3" t="str">
        <f>_xlfn.CONCAT(TableGoodsReceipts[[#This Row],[Purchase order]],"-",TableGoodsReceipts[[#This Row],[Position]])</f>
        <v>45057210-50</v>
      </c>
      <c r="B47">
        <v>45057210</v>
      </c>
      <c r="C47">
        <v>50</v>
      </c>
      <c r="D47" t="s">
        <v>100</v>
      </c>
      <c r="E47" t="s">
        <v>101</v>
      </c>
      <c r="F47" s="1">
        <v>43643</v>
      </c>
      <c r="G47">
        <v>224</v>
      </c>
      <c r="H47">
        <v>0</v>
      </c>
    </row>
    <row r="48" spans="1:8" x14ac:dyDescent="0.25">
      <c r="A48" s="3" t="str">
        <f>_xlfn.CONCAT(TableGoodsReceipts[[#This Row],[Purchase order]],"-",TableGoodsReceipts[[#This Row],[Position]])</f>
        <v>45057211-10</v>
      </c>
      <c r="B48">
        <v>45057211</v>
      </c>
      <c r="C48">
        <v>10</v>
      </c>
      <c r="D48" t="s">
        <v>167</v>
      </c>
      <c r="E48" t="s">
        <v>168</v>
      </c>
      <c r="F48" s="1">
        <v>43644</v>
      </c>
      <c r="G48">
        <v>1200</v>
      </c>
      <c r="H48">
        <v>989</v>
      </c>
    </row>
    <row r="49" spans="1:8" x14ac:dyDescent="0.25">
      <c r="A49" s="3" t="str">
        <f>_xlfn.CONCAT(TableGoodsReceipts[[#This Row],[Purchase order]],"-",TableGoodsReceipts[[#This Row],[Position]])</f>
        <v>45057211-20</v>
      </c>
      <c r="B49">
        <v>45057211</v>
      </c>
      <c r="C49">
        <v>20</v>
      </c>
      <c r="D49" t="s">
        <v>195</v>
      </c>
      <c r="E49" t="s">
        <v>196</v>
      </c>
      <c r="F49" s="1">
        <v>43644</v>
      </c>
      <c r="G49">
        <v>400</v>
      </c>
      <c r="H49">
        <v>593</v>
      </c>
    </row>
    <row r="50" spans="1:8" x14ac:dyDescent="0.25">
      <c r="A50" s="3" t="str">
        <f>_xlfn.CONCAT(TableGoodsReceipts[[#This Row],[Purchase order]],"-",TableGoodsReceipts[[#This Row],[Position]])</f>
        <v>45057211-30</v>
      </c>
      <c r="B50">
        <v>45057211</v>
      </c>
      <c r="C50">
        <v>30</v>
      </c>
      <c r="D50" t="s">
        <v>187</v>
      </c>
      <c r="E50" t="s">
        <v>188</v>
      </c>
      <c r="F50" s="1">
        <v>43651</v>
      </c>
      <c r="G50">
        <v>600</v>
      </c>
      <c r="H50">
        <v>972</v>
      </c>
    </row>
    <row r="51" spans="1:8" x14ac:dyDescent="0.25">
      <c r="A51" s="3" t="str">
        <f>_xlfn.CONCAT(TableGoodsReceipts[[#This Row],[Purchase order]],"-",TableGoodsReceipts[[#This Row],[Position]])</f>
        <v>45057212-10</v>
      </c>
      <c r="B51">
        <v>45057212</v>
      </c>
      <c r="C51">
        <v>10</v>
      </c>
      <c r="D51" t="s">
        <v>235</v>
      </c>
      <c r="E51" t="s">
        <v>236</v>
      </c>
      <c r="F51" s="1">
        <v>43643</v>
      </c>
      <c r="G51">
        <v>800</v>
      </c>
      <c r="H51">
        <v>66</v>
      </c>
    </row>
    <row r="52" spans="1:8" x14ac:dyDescent="0.25">
      <c r="A52" s="3" t="str">
        <f>_xlfn.CONCAT(TableGoodsReceipts[[#This Row],[Purchase order]],"-",TableGoodsReceipts[[#This Row],[Position]])</f>
        <v>45057212-20</v>
      </c>
      <c r="B52">
        <v>45057212</v>
      </c>
      <c r="C52">
        <v>20</v>
      </c>
      <c r="D52" t="s">
        <v>239</v>
      </c>
      <c r="E52" t="s">
        <v>240</v>
      </c>
      <c r="F52" s="1">
        <v>43644</v>
      </c>
      <c r="G52">
        <v>142</v>
      </c>
      <c r="H52">
        <v>0</v>
      </c>
    </row>
    <row r="53" spans="1:8" x14ac:dyDescent="0.25">
      <c r="A53" s="3" t="str">
        <f>_xlfn.CONCAT(TableGoodsReceipts[[#This Row],[Purchase order]],"-",TableGoodsReceipts[[#This Row],[Position]])</f>
        <v>45057212-30</v>
      </c>
      <c r="B53">
        <v>45057212</v>
      </c>
      <c r="C53">
        <v>30</v>
      </c>
      <c r="D53" t="s">
        <v>151</v>
      </c>
      <c r="E53" t="s">
        <v>152</v>
      </c>
      <c r="F53" s="1">
        <v>43644</v>
      </c>
      <c r="G53">
        <v>400</v>
      </c>
      <c r="H53">
        <v>47</v>
      </c>
    </row>
    <row r="54" spans="1:8" x14ac:dyDescent="0.25">
      <c r="A54" s="3" t="str">
        <f>_xlfn.CONCAT(TableGoodsReceipts[[#This Row],[Purchase order]],"-",TableGoodsReceipts[[#This Row],[Position]])</f>
        <v>45057212-40</v>
      </c>
      <c r="B54">
        <v>45057212</v>
      </c>
      <c r="C54">
        <v>40</v>
      </c>
      <c r="D54" t="s">
        <v>189</v>
      </c>
      <c r="E54" t="s">
        <v>190</v>
      </c>
      <c r="F54" s="1">
        <v>43647</v>
      </c>
      <c r="G54">
        <v>500</v>
      </c>
      <c r="H54">
        <v>554</v>
      </c>
    </row>
    <row r="55" spans="1:8" x14ac:dyDescent="0.25">
      <c r="A55" s="3" t="str">
        <f>_xlfn.CONCAT(TableGoodsReceipts[[#This Row],[Purchase order]],"-",TableGoodsReceipts[[#This Row],[Position]])</f>
        <v>45057212-50</v>
      </c>
      <c r="B55">
        <v>45057212</v>
      </c>
      <c r="C55">
        <v>50</v>
      </c>
      <c r="D55" t="s">
        <v>177</v>
      </c>
      <c r="E55" t="s">
        <v>178</v>
      </c>
      <c r="F55" s="1">
        <v>43649</v>
      </c>
      <c r="G55">
        <v>400</v>
      </c>
      <c r="H55">
        <v>375</v>
      </c>
    </row>
    <row r="56" spans="1:8" x14ac:dyDescent="0.25">
      <c r="A56" s="3" t="str">
        <f>_xlfn.CONCAT(TableGoodsReceipts[[#This Row],[Purchase order]],"-",TableGoodsReceipts[[#This Row],[Position]])</f>
        <v>45057213-10</v>
      </c>
      <c r="B56">
        <v>45057213</v>
      </c>
      <c r="C56">
        <v>10</v>
      </c>
      <c r="D56" t="s">
        <v>249</v>
      </c>
      <c r="E56" t="s">
        <v>250</v>
      </c>
      <c r="F56" s="1">
        <v>43647</v>
      </c>
      <c r="G56">
        <v>54</v>
      </c>
      <c r="H56">
        <v>82</v>
      </c>
    </row>
    <row r="57" spans="1:8" x14ac:dyDescent="0.25">
      <c r="A57" s="3" t="str">
        <f>_xlfn.CONCAT(TableGoodsReceipts[[#This Row],[Purchase order]],"-",TableGoodsReceipts[[#This Row],[Position]])</f>
        <v>45057213-20</v>
      </c>
      <c r="B57">
        <v>45057213</v>
      </c>
      <c r="C57">
        <v>20</v>
      </c>
      <c r="D57" t="s">
        <v>247</v>
      </c>
      <c r="E57" t="s">
        <v>248</v>
      </c>
      <c r="F57" s="1">
        <v>43647</v>
      </c>
      <c r="G57">
        <v>46</v>
      </c>
      <c r="H57">
        <v>77</v>
      </c>
    </row>
    <row r="58" spans="1:8" x14ac:dyDescent="0.25">
      <c r="A58" s="3" t="str">
        <f>_xlfn.CONCAT(TableGoodsReceipts[[#This Row],[Purchase order]],"-",TableGoodsReceipts[[#This Row],[Position]])</f>
        <v>45057214-10</v>
      </c>
      <c r="B58">
        <v>45057214</v>
      </c>
      <c r="C58">
        <v>10</v>
      </c>
      <c r="D58" t="s">
        <v>37</v>
      </c>
      <c r="E58" t="s">
        <v>38</v>
      </c>
      <c r="F58" s="1">
        <v>43658</v>
      </c>
      <c r="G58">
        <v>345</v>
      </c>
      <c r="H58">
        <v>0</v>
      </c>
    </row>
    <row r="59" spans="1:8" x14ac:dyDescent="0.25">
      <c r="A59" s="3" t="str">
        <f>_xlfn.CONCAT(TableGoodsReceipts[[#This Row],[Purchase order]],"-",TableGoodsReceipts[[#This Row],[Position]])</f>
        <v>45057215-10</v>
      </c>
      <c r="B59">
        <v>45057215</v>
      </c>
      <c r="C59">
        <v>10</v>
      </c>
      <c r="D59" t="s">
        <v>131</v>
      </c>
      <c r="E59" t="s">
        <v>132</v>
      </c>
      <c r="F59" s="1">
        <v>43642</v>
      </c>
      <c r="G59">
        <v>23</v>
      </c>
      <c r="H59">
        <v>20</v>
      </c>
    </row>
    <row r="60" spans="1:8" x14ac:dyDescent="0.25">
      <c r="A60" s="3" t="str">
        <f>_xlfn.CONCAT(TableGoodsReceipts[[#This Row],[Purchase order]],"-",TableGoodsReceipts[[#This Row],[Position]])</f>
        <v>45057215-20</v>
      </c>
      <c r="B60">
        <v>45057215</v>
      </c>
      <c r="C60">
        <v>20</v>
      </c>
      <c r="D60" t="s">
        <v>137</v>
      </c>
      <c r="E60" t="s">
        <v>138</v>
      </c>
      <c r="F60" s="1">
        <v>43642</v>
      </c>
      <c r="G60">
        <v>22</v>
      </c>
      <c r="H60">
        <v>20</v>
      </c>
    </row>
    <row r="61" spans="1:8" x14ac:dyDescent="0.25">
      <c r="A61" s="3" t="str">
        <f>_xlfn.CONCAT(TableGoodsReceipts[[#This Row],[Purchase order]],"-",TableGoodsReceipts[[#This Row],[Position]])</f>
        <v>45057215-30</v>
      </c>
      <c r="B61">
        <v>45057215</v>
      </c>
      <c r="C61">
        <v>30</v>
      </c>
      <c r="D61" t="s">
        <v>147</v>
      </c>
      <c r="E61" t="s">
        <v>148</v>
      </c>
      <c r="F61" s="1">
        <v>43644</v>
      </c>
      <c r="G61">
        <v>17</v>
      </c>
      <c r="H61">
        <v>9</v>
      </c>
    </row>
    <row r="62" spans="1:8" x14ac:dyDescent="0.25">
      <c r="A62" s="3" t="str">
        <f>_xlfn.CONCAT(TableGoodsReceipts[[#This Row],[Purchase order]],"-",TableGoodsReceipts[[#This Row],[Position]])</f>
        <v>45057216-10</v>
      </c>
      <c r="B62">
        <v>45057216</v>
      </c>
      <c r="C62">
        <v>10</v>
      </c>
      <c r="D62" t="s">
        <v>35</v>
      </c>
      <c r="E62" t="s">
        <v>36</v>
      </c>
      <c r="F62" s="1">
        <v>43669</v>
      </c>
      <c r="G62">
        <v>182</v>
      </c>
      <c r="H62">
        <v>214</v>
      </c>
    </row>
    <row r="63" spans="1:8" x14ac:dyDescent="0.25">
      <c r="A63" s="3" t="str">
        <f>_xlfn.CONCAT(TableGoodsReceipts[[#This Row],[Purchase order]],"-",TableGoodsReceipts[[#This Row],[Position]])</f>
        <v>45057217-10</v>
      </c>
      <c r="B63">
        <v>45057217</v>
      </c>
      <c r="C63">
        <v>10</v>
      </c>
      <c r="D63" t="s">
        <v>205</v>
      </c>
      <c r="E63" t="s">
        <v>206</v>
      </c>
      <c r="F63" s="1">
        <v>43648</v>
      </c>
      <c r="G63">
        <v>166</v>
      </c>
      <c r="H63">
        <v>579</v>
      </c>
    </row>
    <row r="64" spans="1:8" x14ac:dyDescent="0.25">
      <c r="A64" s="3" t="str">
        <f>_xlfn.CONCAT(TableGoodsReceipts[[#This Row],[Purchase order]],"-",TableGoodsReceipts[[#This Row],[Position]])</f>
        <v>45057217-20</v>
      </c>
      <c r="B64">
        <v>45057217</v>
      </c>
      <c r="C64">
        <v>20</v>
      </c>
      <c r="D64" t="s">
        <v>211</v>
      </c>
      <c r="E64" t="s">
        <v>212</v>
      </c>
      <c r="F64" s="1">
        <v>43648</v>
      </c>
      <c r="G64">
        <v>500</v>
      </c>
      <c r="H64">
        <v>860</v>
      </c>
    </row>
    <row r="65" spans="1:8" x14ac:dyDescent="0.25">
      <c r="A65" s="3" t="str">
        <f>_xlfn.CONCAT(TableGoodsReceipts[[#This Row],[Purchase order]],"-",TableGoodsReceipts[[#This Row],[Position]])</f>
        <v>45057218-10</v>
      </c>
      <c r="B65">
        <v>45057218</v>
      </c>
      <c r="C65">
        <v>10</v>
      </c>
      <c r="D65" t="s">
        <v>49</v>
      </c>
      <c r="E65" t="s">
        <v>50</v>
      </c>
      <c r="F65" s="1">
        <v>43648</v>
      </c>
      <c r="G65">
        <v>37</v>
      </c>
      <c r="H65">
        <v>45</v>
      </c>
    </row>
    <row r="66" spans="1:8" x14ac:dyDescent="0.25">
      <c r="A66" s="3" t="str">
        <f>_xlfn.CONCAT(TableGoodsReceipts[[#This Row],[Purchase order]],"-",TableGoodsReceipts[[#This Row],[Position]])</f>
        <v>45057219-10</v>
      </c>
      <c r="B66">
        <v>45057219</v>
      </c>
      <c r="C66">
        <v>10</v>
      </c>
      <c r="D66" t="s">
        <v>63</v>
      </c>
      <c r="E66" t="s">
        <v>64</v>
      </c>
      <c r="F66" s="1">
        <v>43647</v>
      </c>
      <c r="G66">
        <v>361</v>
      </c>
      <c r="H66">
        <v>436</v>
      </c>
    </row>
    <row r="67" spans="1:8" x14ac:dyDescent="0.25">
      <c r="A67" s="3" t="str">
        <f>_xlfn.CONCAT(TableGoodsReceipts[[#This Row],[Purchase order]],"-",TableGoodsReceipts[[#This Row],[Position]])</f>
        <v>45057219-20</v>
      </c>
      <c r="B67">
        <v>45057219</v>
      </c>
      <c r="C67">
        <v>20</v>
      </c>
      <c r="D67" t="s">
        <v>90</v>
      </c>
      <c r="E67" t="s">
        <v>91</v>
      </c>
      <c r="F67" s="1">
        <v>43647</v>
      </c>
      <c r="G67">
        <v>800</v>
      </c>
      <c r="H67">
        <v>975</v>
      </c>
    </row>
    <row r="68" spans="1:8" x14ac:dyDescent="0.25">
      <c r="A68" s="3" t="str">
        <f>_xlfn.CONCAT(TableGoodsReceipts[[#This Row],[Purchase order]],"-",TableGoodsReceipts[[#This Row],[Position]])</f>
        <v>45057219-30</v>
      </c>
      <c r="B68">
        <v>45057219</v>
      </c>
      <c r="C68">
        <v>30</v>
      </c>
      <c r="D68" t="s">
        <v>85</v>
      </c>
      <c r="E68" t="s">
        <v>86</v>
      </c>
      <c r="F68" s="1">
        <v>43647</v>
      </c>
      <c r="G68">
        <v>396</v>
      </c>
      <c r="H68">
        <v>487</v>
      </c>
    </row>
    <row r="69" spans="1:8" x14ac:dyDescent="0.25">
      <c r="A69" s="3" t="str">
        <f>_xlfn.CONCAT(TableGoodsReceipts[[#This Row],[Purchase order]],"-",TableGoodsReceipts[[#This Row],[Position]])</f>
        <v>45057219-40</v>
      </c>
      <c r="B69">
        <v>45057219</v>
      </c>
      <c r="C69">
        <v>40</v>
      </c>
      <c r="D69" t="s">
        <v>112</v>
      </c>
      <c r="E69" t="s">
        <v>113</v>
      </c>
      <c r="F69" s="1">
        <v>43661</v>
      </c>
      <c r="G69">
        <v>2220</v>
      </c>
      <c r="H69">
        <v>2105</v>
      </c>
    </row>
    <row r="70" spans="1:8" x14ac:dyDescent="0.25">
      <c r="A70" s="3" t="str">
        <f>_xlfn.CONCAT(TableGoodsReceipts[[#This Row],[Purchase order]],"-",TableGoodsReceipts[[#This Row],[Position]])</f>
        <v>45057219-50</v>
      </c>
      <c r="B70">
        <v>45057219</v>
      </c>
      <c r="C70">
        <v>50</v>
      </c>
      <c r="D70" t="s">
        <v>121</v>
      </c>
      <c r="E70" t="s">
        <v>118</v>
      </c>
      <c r="F70" s="1">
        <v>43654</v>
      </c>
      <c r="G70">
        <v>437</v>
      </c>
      <c r="H70">
        <v>234</v>
      </c>
    </row>
    <row r="71" spans="1:8" x14ac:dyDescent="0.25">
      <c r="A71" s="3" t="str">
        <f>_xlfn.CONCAT(TableGoodsReceipts[[#This Row],[Purchase order]],"-",TableGoodsReceipts[[#This Row],[Position]])</f>
        <v>45057219-60</v>
      </c>
      <c r="B71">
        <v>45057219</v>
      </c>
      <c r="C71">
        <v>60</v>
      </c>
      <c r="D71" t="s">
        <v>104</v>
      </c>
      <c r="E71" t="s">
        <v>105</v>
      </c>
      <c r="F71" s="1">
        <v>43647</v>
      </c>
      <c r="G71">
        <v>280</v>
      </c>
      <c r="H71">
        <v>0</v>
      </c>
    </row>
    <row r="72" spans="1:8" x14ac:dyDescent="0.25">
      <c r="A72" s="3" t="str">
        <f>_xlfn.CONCAT(TableGoodsReceipts[[#This Row],[Purchase order]],"-",TableGoodsReceipts[[#This Row],[Position]])</f>
        <v>45057220-10</v>
      </c>
      <c r="B72">
        <v>45057220</v>
      </c>
      <c r="C72">
        <v>10</v>
      </c>
      <c r="D72" t="s">
        <v>253</v>
      </c>
      <c r="E72" t="s">
        <v>254</v>
      </c>
      <c r="F72" s="1">
        <v>43648</v>
      </c>
      <c r="G72">
        <v>48</v>
      </c>
      <c r="H72">
        <v>66</v>
      </c>
    </row>
    <row r="73" spans="1:8" x14ac:dyDescent="0.25">
      <c r="A73" s="3" t="str">
        <f>_xlfn.CONCAT(TableGoodsReceipts[[#This Row],[Purchase order]],"-",TableGoodsReceipts[[#This Row],[Position]])</f>
        <v>45057221-10</v>
      </c>
      <c r="B73">
        <v>45057221</v>
      </c>
      <c r="C73">
        <v>10</v>
      </c>
      <c r="D73" t="s">
        <v>41</v>
      </c>
      <c r="E73" t="s">
        <v>42</v>
      </c>
      <c r="F73" s="1">
        <v>43656</v>
      </c>
      <c r="G73">
        <v>214</v>
      </c>
      <c r="H73">
        <v>0</v>
      </c>
    </row>
    <row r="74" spans="1:8" x14ac:dyDescent="0.25">
      <c r="A74" s="3" t="str">
        <f>_xlfn.CONCAT(TableGoodsReceipts[[#This Row],[Purchase order]],"-",TableGoodsReceipts[[#This Row],[Position]])</f>
        <v>45057221-20</v>
      </c>
      <c r="B74">
        <v>45057221</v>
      </c>
      <c r="C74">
        <v>20</v>
      </c>
      <c r="D74" t="s">
        <v>45</v>
      </c>
      <c r="E74" t="s">
        <v>46</v>
      </c>
      <c r="F74" s="1">
        <v>43651</v>
      </c>
      <c r="G74">
        <v>305</v>
      </c>
      <c r="H74">
        <v>0</v>
      </c>
    </row>
    <row r="75" spans="1:8" x14ac:dyDescent="0.25">
      <c r="A75" s="3" t="str">
        <f>_xlfn.CONCAT(TableGoodsReceipts[[#This Row],[Purchase order]],"-",TableGoodsReceipts[[#This Row],[Position]])</f>
        <v>45057222-10</v>
      </c>
      <c r="B75">
        <v>45057222</v>
      </c>
      <c r="C75">
        <v>10</v>
      </c>
      <c r="D75" t="s">
        <v>231</v>
      </c>
      <c r="E75" t="s">
        <v>232</v>
      </c>
      <c r="F75" s="1">
        <v>43651</v>
      </c>
      <c r="G75">
        <v>900</v>
      </c>
      <c r="H75">
        <v>499</v>
      </c>
    </row>
    <row r="76" spans="1:8" x14ac:dyDescent="0.25">
      <c r="A76" s="3" t="str">
        <f>_xlfn.CONCAT(TableGoodsReceipts[[#This Row],[Purchase order]],"-",TableGoodsReceipts[[#This Row],[Position]])</f>
        <v>45057222-20</v>
      </c>
      <c r="B76">
        <v>45057222</v>
      </c>
      <c r="C76">
        <v>20</v>
      </c>
      <c r="D76" t="s">
        <v>237</v>
      </c>
      <c r="E76" t="s">
        <v>238</v>
      </c>
      <c r="F76" s="1">
        <v>43644</v>
      </c>
      <c r="G76">
        <v>900</v>
      </c>
      <c r="H76">
        <v>920</v>
      </c>
    </row>
    <row r="77" spans="1:8" x14ac:dyDescent="0.25">
      <c r="A77" s="3" t="str">
        <f>_xlfn.CONCAT(TableGoodsReceipts[[#This Row],[Purchase order]],"-",TableGoodsReceipts[[#This Row],[Position]])</f>
        <v>45057222-30</v>
      </c>
      <c r="B77">
        <v>45057222</v>
      </c>
      <c r="C77">
        <v>30</v>
      </c>
      <c r="D77" t="s">
        <v>163</v>
      </c>
      <c r="E77" t="s">
        <v>164</v>
      </c>
      <c r="F77" s="1">
        <v>43644</v>
      </c>
      <c r="G77">
        <v>718</v>
      </c>
      <c r="H77">
        <v>0</v>
      </c>
    </row>
    <row r="78" spans="1:8" x14ac:dyDescent="0.25">
      <c r="A78" s="3" t="str">
        <f>_xlfn.CONCAT(TableGoodsReceipts[[#This Row],[Purchase order]],"-",TableGoodsReceipts[[#This Row],[Position]])</f>
        <v>45057222-40</v>
      </c>
      <c r="B78">
        <v>45057222</v>
      </c>
      <c r="C78">
        <v>40</v>
      </c>
      <c r="D78" t="s">
        <v>197</v>
      </c>
      <c r="E78" t="s">
        <v>198</v>
      </c>
      <c r="F78" s="1">
        <v>43650</v>
      </c>
      <c r="G78">
        <v>400</v>
      </c>
      <c r="H78">
        <v>432</v>
      </c>
    </row>
    <row r="79" spans="1:8" x14ac:dyDescent="0.25">
      <c r="A79" s="3" t="str">
        <f>_xlfn.CONCAT(TableGoodsReceipts[[#This Row],[Purchase order]],"-",TableGoodsReceipts[[#This Row],[Position]])</f>
        <v>45057222-50</v>
      </c>
      <c r="B79">
        <v>45057222</v>
      </c>
      <c r="C79">
        <v>50</v>
      </c>
      <c r="D79" t="s">
        <v>181</v>
      </c>
      <c r="E79" t="s">
        <v>182</v>
      </c>
      <c r="F79" s="1">
        <v>43644</v>
      </c>
      <c r="G79">
        <v>500</v>
      </c>
      <c r="H79">
        <v>640</v>
      </c>
    </row>
    <row r="80" spans="1:8" x14ac:dyDescent="0.25">
      <c r="A80" s="3" t="str">
        <f>_xlfn.CONCAT(TableGoodsReceipts[[#This Row],[Purchase order]],"-",TableGoodsReceipts[[#This Row],[Position]])</f>
        <v>45057223-10</v>
      </c>
      <c r="B80">
        <v>45057223</v>
      </c>
      <c r="C80">
        <v>10</v>
      </c>
      <c r="D80" t="s">
        <v>135</v>
      </c>
      <c r="E80" t="s">
        <v>136</v>
      </c>
      <c r="F80" s="1">
        <v>43648</v>
      </c>
      <c r="G80">
        <v>20</v>
      </c>
      <c r="H80">
        <v>3</v>
      </c>
    </row>
    <row r="81" spans="1:8" x14ac:dyDescent="0.25">
      <c r="A81" s="3" t="str">
        <f>_xlfn.CONCAT(TableGoodsReceipts[[#This Row],[Purchase order]],"-",TableGoodsReceipts[[#This Row],[Position]])</f>
        <v>45057224-10</v>
      </c>
      <c r="B81">
        <v>45057224</v>
      </c>
      <c r="C81">
        <v>10</v>
      </c>
      <c r="D81" t="s">
        <v>154</v>
      </c>
      <c r="E81" t="s">
        <v>155</v>
      </c>
      <c r="F81" s="1">
        <v>43650</v>
      </c>
      <c r="G81">
        <v>1069</v>
      </c>
      <c r="H81">
        <v>0</v>
      </c>
    </row>
    <row r="82" spans="1:8" x14ac:dyDescent="0.25">
      <c r="A82" s="3" t="str">
        <f>_xlfn.CONCAT(TableGoodsReceipts[[#This Row],[Purchase order]],"-",TableGoodsReceipts[[#This Row],[Position]])</f>
        <v>45057225-10</v>
      </c>
      <c r="B82">
        <v>45057225</v>
      </c>
      <c r="C82">
        <v>10</v>
      </c>
      <c r="D82" t="s">
        <v>21</v>
      </c>
      <c r="E82" t="s">
        <v>22</v>
      </c>
      <c r="F82" s="1">
        <v>43655</v>
      </c>
      <c r="G82">
        <v>141</v>
      </c>
      <c r="H82">
        <v>175</v>
      </c>
    </row>
    <row r="83" spans="1:8" x14ac:dyDescent="0.25">
      <c r="A83" s="3" t="str">
        <f>_xlfn.CONCAT(TableGoodsReceipts[[#This Row],[Purchase order]],"-",TableGoodsReceipts[[#This Row],[Position]])</f>
        <v>45057226-10</v>
      </c>
      <c r="B83">
        <v>45057226</v>
      </c>
      <c r="C83">
        <v>10</v>
      </c>
      <c r="D83" t="s">
        <v>145</v>
      </c>
      <c r="E83" t="s">
        <v>146</v>
      </c>
      <c r="F83" s="1">
        <v>43650</v>
      </c>
      <c r="G83">
        <v>19</v>
      </c>
      <c r="H83">
        <v>32</v>
      </c>
    </row>
    <row r="84" spans="1:8" x14ac:dyDescent="0.25">
      <c r="A84" s="3" t="str">
        <f>_xlfn.CONCAT(TableGoodsReceipts[[#This Row],[Purchase order]],"-",TableGoodsReceipts[[#This Row],[Position]])</f>
        <v>45057227-10</v>
      </c>
      <c r="B84">
        <v>45057227</v>
      </c>
      <c r="C84">
        <v>10</v>
      </c>
      <c r="D84" t="s">
        <v>67</v>
      </c>
      <c r="E84" t="s">
        <v>68</v>
      </c>
      <c r="F84" s="1">
        <v>43649</v>
      </c>
      <c r="G84">
        <v>500</v>
      </c>
      <c r="H84">
        <v>441</v>
      </c>
    </row>
    <row r="85" spans="1:8" x14ac:dyDescent="0.25">
      <c r="A85" s="3" t="str">
        <f>_xlfn.CONCAT(TableGoodsReceipts[[#This Row],[Purchase order]],"-",TableGoodsReceipts[[#This Row],[Position]])</f>
        <v>45057227-20</v>
      </c>
      <c r="B85">
        <v>45057227</v>
      </c>
      <c r="C85">
        <v>20</v>
      </c>
      <c r="D85" t="s">
        <v>102</v>
      </c>
      <c r="E85" t="s">
        <v>103</v>
      </c>
      <c r="F85" s="1">
        <v>43649</v>
      </c>
      <c r="G85">
        <v>68</v>
      </c>
      <c r="H85">
        <v>0</v>
      </c>
    </row>
    <row r="86" spans="1:8" x14ac:dyDescent="0.25">
      <c r="A86" s="3" t="str">
        <f>_xlfn.CONCAT(TableGoodsReceipts[[#This Row],[Purchase order]],"-",TableGoodsReceipts[[#This Row],[Position]])</f>
        <v>45057228-10</v>
      </c>
      <c r="B86">
        <v>45057228</v>
      </c>
      <c r="C86">
        <v>10</v>
      </c>
      <c r="D86" t="s">
        <v>203</v>
      </c>
      <c r="E86" t="s">
        <v>204</v>
      </c>
      <c r="F86" s="1">
        <v>43661</v>
      </c>
      <c r="G86">
        <v>600</v>
      </c>
      <c r="H86">
        <v>980</v>
      </c>
    </row>
    <row r="87" spans="1:8" x14ac:dyDescent="0.25">
      <c r="A87" s="3" t="str">
        <f>_xlfn.CONCAT(TableGoodsReceipts[[#This Row],[Purchase order]],"-",TableGoodsReceipts[[#This Row],[Position]])</f>
        <v>45057229-10</v>
      </c>
      <c r="B87">
        <v>45057229</v>
      </c>
      <c r="C87">
        <v>10</v>
      </c>
      <c r="D87" t="s">
        <v>15</v>
      </c>
      <c r="E87" t="s">
        <v>16</v>
      </c>
      <c r="F87" s="1">
        <v>43649</v>
      </c>
      <c r="G87">
        <v>170</v>
      </c>
      <c r="H87">
        <v>184</v>
      </c>
    </row>
    <row r="88" spans="1:8" x14ac:dyDescent="0.25">
      <c r="A88" s="3" t="str">
        <f>_xlfn.CONCAT(TableGoodsReceipts[[#This Row],[Purchase order]],"-",TableGoodsReceipts[[#This Row],[Position]])</f>
        <v>45057230-10</v>
      </c>
      <c r="B88">
        <v>45057230</v>
      </c>
      <c r="C88">
        <v>10</v>
      </c>
      <c r="D88" t="s">
        <v>51</v>
      </c>
      <c r="E88" t="s">
        <v>52</v>
      </c>
      <c r="F88" s="1">
        <v>43657</v>
      </c>
      <c r="G88">
        <v>54</v>
      </c>
      <c r="H88">
        <v>67</v>
      </c>
    </row>
    <row r="89" spans="1:8" x14ac:dyDescent="0.25">
      <c r="A89" s="3" t="str">
        <f>_xlfn.CONCAT(TableGoodsReceipts[[#This Row],[Purchase order]],"-",TableGoodsReceipts[[#This Row],[Position]])</f>
        <v>45057230-20</v>
      </c>
      <c r="B89">
        <v>45057230</v>
      </c>
      <c r="C89">
        <v>20</v>
      </c>
      <c r="D89" t="s">
        <v>57</v>
      </c>
      <c r="E89" t="s">
        <v>58</v>
      </c>
      <c r="F89" s="1">
        <v>43651</v>
      </c>
      <c r="G89">
        <v>137</v>
      </c>
      <c r="H89">
        <v>181</v>
      </c>
    </row>
    <row r="90" spans="1:8" x14ac:dyDescent="0.25">
      <c r="A90" s="3" t="str">
        <f>_xlfn.CONCAT(TableGoodsReceipts[[#This Row],[Purchase order]],"-",TableGoodsReceipts[[#This Row],[Position]])</f>
        <v>45057231-10</v>
      </c>
      <c r="B90">
        <v>45057231</v>
      </c>
      <c r="C90">
        <v>10</v>
      </c>
      <c r="D90" t="s">
        <v>257</v>
      </c>
      <c r="E90" t="s">
        <v>258</v>
      </c>
      <c r="F90" s="1">
        <v>43663</v>
      </c>
      <c r="G90">
        <v>17</v>
      </c>
      <c r="H90">
        <v>11</v>
      </c>
    </row>
    <row r="91" spans="1:8" x14ac:dyDescent="0.25">
      <c r="A91" s="3" t="str">
        <f>_xlfn.CONCAT(TableGoodsReceipts[[#This Row],[Purchase order]],"-",TableGoodsReceipts[[#This Row],[Position]])</f>
        <v>45057232-10</v>
      </c>
      <c r="B91">
        <v>45057232</v>
      </c>
      <c r="C91">
        <v>10</v>
      </c>
      <c r="D91" t="s">
        <v>225</v>
      </c>
      <c r="E91" t="s">
        <v>226</v>
      </c>
      <c r="F91" s="1">
        <v>43649</v>
      </c>
      <c r="G91">
        <v>800</v>
      </c>
      <c r="H91">
        <v>701</v>
      </c>
    </row>
    <row r="92" spans="1:8" x14ac:dyDescent="0.25">
      <c r="A92" s="3" t="str">
        <f>_xlfn.CONCAT(TableGoodsReceipts[[#This Row],[Purchase order]],"-",TableGoodsReceipts[[#This Row],[Position]])</f>
        <v>45057232-20</v>
      </c>
      <c r="B92">
        <v>45057232</v>
      </c>
      <c r="C92">
        <v>20</v>
      </c>
      <c r="D92" t="s">
        <v>217</v>
      </c>
      <c r="E92" t="s">
        <v>218</v>
      </c>
      <c r="F92" s="1">
        <v>43649</v>
      </c>
      <c r="G92">
        <v>500</v>
      </c>
      <c r="H92">
        <v>667</v>
      </c>
    </row>
    <row r="93" spans="1:8" x14ac:dyDescent="0.25">
      <c r="A93" s="3" t="str">
        <f>_xlfn.CONCAT(TableGoodsReceipts[[#This Row],[Purchase order]],"-",TableGoodsReceipts[[#This Row],[Position]])</f>
        <v>45057232-30</v>
      </c>
      <c r="B93">
        <v>45057232</v>
      </c>
      <c r="C93">
        <v>30</v>
      </c>
      <c r="D93" t="s">
        <v>183</v>
      </c>
      <c r="E93" t="s">
        <v>184</v>
      </c>
      <c r="F93" s="1">
        <v>43649</v>
      </c>
      <c r="G93">
        <v>416</v>
      </c>
      <c r="H93">
        <v>516</v>
      </c>
    </row>
    <row r="94" spans="1:8" x14ac:dyDescent="0.25">
      <c r="A94" s="3" t="str">
        <f>_xlfn.CONCAT(TableGoodsReceipts[[#This Row],[Purchase order]],"-",TableGoodsReceipts[[#This Row],[Position]])</f>
        <v>45057233-10</v>
      </c>
      <c r="B94">
        <v>45057233</v>
      </c>
      <c r="C94">
        <v>10</v>
      </c>
      <c r="D94" t="s">
        <v>175</v>
      </c>
      <c r="E94" t="s">
        <v>176</v>
      </c>
      <c r="F94" s="1">
        <v>43654</v>
      </c>
      <c r="G94">
        <v>600</v>
      </c>
      <c r="H94">
        <v>762</v>
      </c>
    </row>
    <row r="95" spans="1:8" x14ac:dyDescent="0.25">
      <c r="A95" s="3" t="str">
        <f>_xlfn.CONCAT(TableGoodsReceipts[[#This Row],[Purchase order]],"-",TableGoodsReceipts[[#This Row],[Position]])</f>
        <v>45057234-10</v>
      </c>
      <c r="B95">
        <v>45057234</v>
      </c>
      <c r="C95">
        <v>10</v>
      </c>
      <c r="D95" t="s">
        <v>33</v>
      </c>
      <c r="E95" t="s">
        <v>34</v>
      </c>
      <c r="F95" s="1">
        <v>43651</v>
      </c>
      <c r="G95">
        <v>140</v>
      </c>
      <c r="H95">
        <v>141</v>
      </c>
    </row>
    <row r="96" spans="1:8" x14ac:dyDescent="0.25">
      <c r="A96" s="3" t="str">
        <f>_xlfn.CONCAT(TableGoodsReceipts[[#This Row],[Purchase order]],"-",TableGoodsReceipts[[#This Row],[Position]])</f>
        <v>45057234-20</v>
      </c>
      <c r="B96">
        <v>45057234</v>
      </c>
      <c r="C96">
        <v>20</v>
      </c>
      <c r="D96" t="s">
        <v>4</v>
      </c>
      <c r="E96" t="s">
        <v>5</v>
      </c>
      <c r="F96" s="1">
        <v>43651</v>
      </c>
      <c r="G96">
        <v>1</v>
      </c>
      <c r="H96">
        <v>14</v>
      </c>
    </row>
    <row r="97" spans="1:8" x14ac:dyDescent="0.25">
      <c r="A97" s="3" t="str">
        <f>_xlfn.CONCAT(TableGoodsReceipts[[#This Row],[Purchase order]],"-",TableGoodsReceipts[[#This Row],[Position]])</f>
        <v>45057235-10</v>
      </c>
      <c r="B97">
        <v>45057235</v>
      </c>
      <c r="C97">
        <v>10</v>
      </c>
      <c r="D97" t="s">
        <v>213</v>
      </c>
      <c r="E97" t="s">
        <v>214</v>
      </c>
      <c r="F97" s="1">
        <v>43657</v>
      </c>
      <c r="G97">
        <v>451</v>
      </c>
      <c r="H97">
        <v>376</v>
      </c>
    </row>
    <row r="98" spans="1:8" x14ac:dyDescent="0.25">
      <c r="A98" s="3" t="str">
        <f>_xlfn.CONCAT(TableGoodsReceipts[[#This Row],[Purchase order]],"-",TableGoodsReceipts[[#This Row],[Position]])</f>
        <v>45057236-10</v>
      </c>
      <c r="B98">
        <v>45057236</v>
      </c>
      <c r="C98">
        <v>10</v>
      </c>
      <c r="D98" t="s">
        <v>143</v>
      </c>
      <c r="E98" t="s">
        <v>144</v>
      </c>
      <c r="F98" s="1">
        <v>43651</v>
      </c>
      <c r="G98">
        <v>8</v>
      </c>
      <c r="H98">
        <v>4</v>
      </c>
    </row>
    <row r="99" spans="1:8" x14ac:dyDescent="0.25">
      <c r="A99" s="3" t="str">
        <f>_xlfn.CONCAT(TableGoodsReceipts[[#This Row],[Purchase order]],"-",TableGoodsReceipts[[#This Row],[Position]])</f>
        <v>45057236-20</v>
      </c>
      <c r="B99">
        <v>45057236</v>
      </c>
      <c r="C99">
        <v>20</v>
      </c>
      <c r="D99" t="s">
        <v>149</v>
      </c>
      <c r="E99" t="s">
        <v>150</v>
      </c>
      <c r="F99" s="1">
        <v>43651</v>
      </c>
      <c r="G99">
        <v>20</v>
      </c>
      <c r="H99">
        <v>13</v>
      </c>
    </row>
    <row r="100" spans="1:8" x14ac:dyDescent="0.25">
      <c r="A100" s="3" t="str">
        <f>_xlfn.CONCAT(TableGoodsReceipts[[#This Row],[Purchase order]],"-",TableGoodsReceipts[[#This Row],[Position]])</f>
        <v>45057237-10</v>
      </c>
      <c r="B100">
        <v>45057237</v>
      </c>
      <c r="C100">
        <v>10</v>
      </c>
      <c r="D100" t="s">
        <v>221</v>
      </c>
      <c r="E100" t="s">
        <v>222</v>
      </c>
      <c r="F100" s="1">
        <v>43656</v>
      </c>
      <c r="G100">
        <v>1200</v>
      </c>
      <c r="H100">
        <v>1302</v>
      </c>
    </row>
    <row r="101" spans="1:8" x14ac:dyDescent="0.25">
      <c r="A101" s="3" t="str">
        <f>_xlfn.CONCAT(TableGoodsReceipts[[#This Row],[Purchase order]],"-",TableGoodsReceipts[[#This Row],[Position]])</f>
        <v>45057237-20</v>
      </c>
      <c r="B101">
        <v>45057237</v>
      </c>
      <c r="C101">
        <v>20</v>
      </c>
      <c r="D101" t="s">
        <v>223</v>
      </c>
      <c r="E101" t="s">
        <v>224</v>
      </c>
      <c r="F101" s="1">
        <v>43656</v>
      </c>
      <c r="G101">
        <v>1000</v>
      </c>
      <c r="H101">
        <v>0</v>
      </c>
    </row>
    <row r="102" spans="1:8" x14ac:dyDescent="0.25">
      <c r="A102" s="3" t="str">
        <f>_xlfn.CONCAT(TableGoodsReceipts[[#This Row],[Purchase order]],"-",TableGoodsReceipts[[#This Row],[Position]])</f>
        <v>45057237-30</v>
      </c>
      <c r="B102">
        <v>45057237</v>
      </c>
      <c r="C102">
        <v>30</v>
      </c>
      <c r="D102" t="s">
        <v>159</v>
      </c>
      <c r="E102" t="s">
        <v>160</v>
      </c>
      <c r="F102" s="1">
        <v>43656</v>
      </c>
      <c r="G102">
        <v>1100</v>
      </c>
      <c r="H102">
        <v>713</v>
      </c>
    </row>
    <row r="103" spans="1:8" x14ac:dyDescent="0.25">
      <c r="A103" s="3" t="str">
        <f>_xlfn.CONCAT(TableGoodsReceipts[[#This Row],[Purchase order]],"-",TableGoodsReceipts[[#This Row],[Position]])</f>
        <v>45057237-40</v>
      </c>
      <c r="B103">
        <v>45057237</v>
      </c>
      <c r="C103">
        <v>40</v>
      </c>
      <c r="D103" t="s">
        <v>161</v>
      </c>
      <c r="E103" t="s">
        <v>162</v>
      </c>
      <c r="F103" s="1">
        <v>43656</v>
      </c>
      <c r="G103">
        <v>883</v>
      </c>
      <c r="H103">
        <v>0</v>
      </c>
    </row>
    <row r="104" spans="1:8" x14ac:dyDescent="0.25">
      <c r="A104" s="3" t="str">
        <f>_xlfn.CONCAT(TableGoodsReceipts[[#This Row],[Purchase order]],"-",TableGoodsReceipts[[#This Row],[Position]])</f>
        <v>45057238-10</v>
      </c>
      <c r="B104">
        <v>45057238</v>
      </c>
      <c r="C104">
        <v>10</v>
      </c>
      <c r="D104" t="s">
        <v>43</v>
      </c>
      <c r="E104" t="s">
        <v>44</v>
      </c>
      <c r="F104" s="1">
        <v>43656</v>
      </c>
      <c r="G104">
        <v>345</v>
      </c>
      <c r="H104">
        <v>334</v>
      </c>
    </row>
    <row r="105" spans="1:8" x14ac:dyDescent="0.25">
      <c r="A105" s="3" t="str">
        <f>_xlfn.CONCAT(TableGoodsReceipts[[#This Row],[Purchase order]],"-",TableGoodsReceipts[[#This Row],[Position]])</f>
        <v>45057239-10</v>
      </c>
      <c r="B105">
        <v>45057239</v>
      </c>
      <c r="C105">
        <v>10</v>
      </c>
      <c r="D105" t="s">
        <v>79</v>
      </c>
      <c r="E105" t="s">
        <v>80</v>
      </c>
      <c r="F105" s="1">
        <v>43655</v>
      </c>
      <c r="G105">
        <v>910</v>
      </c>
      <c r="H105">
        <v>1000</v>
      </c>
    </row>
    <row r="106" spans="1:8" x14ac:dyDescent="0.25">
      <c r="A106" s="3" t="str">
        <f>_xlfn.CONCAT(TableGoodsReceipts[[#This Row],[Purchase order]],"-",TableGoodsReceipts[[#This Row],[Position]])</f>
        <v>45057239-20</v>
      </c>
      <c r="B106">
        <v>45057239</v>
      </c>
      <c r="C106">
        <v>20</v>
      </c>
      <c r="D106" t="s">
        <v>75</v>
      </c>
      <c r="E106" t="s">
        <v>76</v>
      </c>
      <c r="F106" s="1">
        <v>43655</v>
      </c>
      <c r="G106">
        <v>569</v>
      </c>
      <c r="H106">
        <v>564</v>
      </c>
    </row>
    <row r="107" spans="1:8" x14ac:dyDescent="0.25">
      <c r="A107" s="3" t="str">
        <f>_xlfn.CONCAT(TableGoodsReceipts[[#This Row],[Purchase order]],"-",TableGoodsReceipts[[#This Row],[Position]])</f>
        <v>45057239-30</v>
      </c>
      <c r="B107">
        <v>45057239</v>
      </c>
      <c r="C107">
        <v>30</v>
      </c>
      <c r="D107" t="s">
        <v>106</v>
      </c>
      <c r="E107" t="s">
        <v>107</v>
      </c>
      <c r="F107" s="1">
        <v>43670</v>
      </c>
      <c r="G107">
        <v>236</v>
      </c>
      <c r="H107">
        <v>0</v>
      </c>
    </row>
    <row r="108" spans="1:8" x14ac:dyDescent="0.25">
      <c r="A108" s="3" t="str">
        <f>_xlfn.CONCAT(TableGoodsReceipts[[#This Row],[Purchase order]],"-",TableGoodsReceipts[[#This Row],[Position]])</f>
        <v>45057239-40</v>
      </c>
      <c r="B108">
        <v>45057239</v>
      </c>
      <c r="C108">
        <v>40</v>
      </c>
      <c r="D108" t="s">
        <v>110</v>
      </c>
      <c r="E108" t="s">
        <v>111</v>
      </c>
      <c r="F108" s="1">
        <v>43658</v>
      </c>
      <c r="G108">
        <v>204</v>
      </c>
      <c r="H108">
        <v>0</v>
      </c>
    </row>
    <row r="109" spans="1:8" x14ac:dyDescent="0.25">
      <c r="A109" s="3" t="str">
        <f>_xlfn.CONCAT(TableGoodsReceipts[[#This Row],[Purchase order]],"-",TableGoodsReceipts[[#This Row],[Position]])</f>
        <v>45057240-10</v>
      </c>
      <c r="B109">
        <v>45057240</v>
      </c>
      <c r="C109">
        <v>10</v>
      </c>
      <c r="D109" t="s">
        <v>251</v>
      </c>
      <c r="E109" t="s">
        <v>252</v>
      </c>
      <c r="F109" s="1">
        <v>43656</v>
      </c>
      <c r="G109">
        <v>36</v>
      </c>
      <c r="H109">
        <v>37</v>
      </c>
    </row>
    <row r="110" spans="1:8" x14ac:dyDescent="0.25">
      <c r="A110" s="3" t="str">
        <f>_xlfn.CONCAT(TableGoodsReceipts[[#This Row],[Purchase order]],"-",TableGoodsReceipts[[#This Row],[Position]])</f>
        <v>45057241-10</v>
      </c>
      <c r="B110">
        <v>45057241</v>
      </c>
      <c r="C110">
        <v>10</v>
      </c>
      <c r="D110" t="s">
        <v>139</v>
      </c>
      <c r="E110" t="s">
        <v>140</v>
      </c>
      <c r="F110" s="1">
        <v>43656</v>
      </c>
      <c r="G110">
        <v>14</v>
      </c>
      <c r="H110">
        <v>24</v>
      </c>
    </row>
    <row r="111" spans="1:8" x14ac:dyDescent="0.25">
      <c r="A111" s="3" t="str">
        <f>_xlfn.CONCAT(TableGoodsReceipts[[#This Row],[Purchase order]],"-",TableGoodsReceipts[[#This Row],[Position]])</f>
        <v>45057242-10</v>
      </c>
      <c r="B111">
        <v>45057242</v>
      </c>
      <c r="C111">
        <v>10</v>
      </c>
      <c r="D111" t="s">
        <v>116</v>
      </c>
      <c r="E111" t="s">
        <v>117</v>
      </c>
      <c r="F111" s="1">
        <v>43661</v>
      </c>
      <c r="G111">
        <v>454</v>
      </c>
      <c r="H111">
        <v>553</v>
      </c>
    </row>
    <row r="112" spans="1:8" x14ac:dyDescent="0.25">
      <c r="A112" s="3" t="str">
        <f>_xlfn.CONCAT(TableGoodsReceipts[[#This Row],[Purchase order]],"-",TableGoodsReceipts[[#This Row],[Position]])</f>
        <v>45057243-10</v>
      </c>
      <c r="B112">
        <v>45057243</v>
      </c>
      <c r="C112">
        <v>10</v>
      </c>
      <c r="D112" t="s">
        <v>25</v>
      </c>
      <c r="E112" t="s">
        <v>26</v>
      </c>
      <c r="F112" s="1">
        <v>43655</v>
      </c>
      <c r="G112">
        <v>118</v>
      </c>
      <c r="H112">
        <v>133</v>
      </c>
    </row>
    <row r="113" spans="1:8" x14ac:dyDescent="0.25">
      <c r="A113" s="3" t="str">
        <f>_xlfn.CONCAT(TableGoodsReceipts[[#This Row],[Purchase order]],"-",TableGoodsReceipts[[#This Row],[Position]])</f>
        <v>45057243-20</v>
      </c>
      <c r="B113">
        <v>45057243</v>
      </c>
      <c r="C113">
        <v>20</v>
      </c>
      <c r="D113" t="s">
        <v>31</v>
      </c>
      <c r="E113" t="s">
        <v>32</v>
      </c>
      <c r="F113" s="1">
        <v>43655</v>
      </c>
      <c r="G113">
        <v>140</v>
      </c>
      <c r="H113">
        <v>162</v>
      </c>
    </row>
    <row r="114" spans="1:8" x14ac:dyDescent="0.25">
      <c r="A114" s="3" t="str">
        <f>_xlfn.CONCAT(TableGoodsReceipts[[#This Row],[Purchase order]],"-",TableGoodsReceipts[[#This Row],[Position]])</f>
        <v>45057243-30</v>
      </c>
      <c r="B114">
        <v>45057243</v>
      </c>
      <c r="C114">
        <v>30</v>
      </c>
      <c r="D114" t="s">
        <v>11</v>
      </c>
      <c r="E114" t="s">
        <v>12</v>
      </c>
      <c r="F114" s="1">
        <v>43655</v>
      </c>
      <c r="G114">
        <v>170</v>
      </c>
      <c r="H114">
        <v>139</v>
      </c>
    </row>
  </sheetData>
  <pageMargins left="0.7" right="0.7" top="0.75" bottom="0.75" header="0.3" footer="0.3"/>
  <pageSetup paperSize="9" orientation="portrait" r:id="rId1"/>
  <headerFooter>
    <oddHeader>&amp;C&amp;K00-022Copyright © Nodewise | All Rights Reserved</oddHeader>
    <oddFooter>&amp;R&amp;K00+000Copyright © Nodewise | All Rights Reserved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orders</vt:lpstr>
      <vt:lpstr>Goods 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2020-01-14T14:25:58Z</dcterms:created>
  <dcterms:modified xsi:type="dcterms:W3CDTF">2020-02-04T15:50:06Z</dcterms:modified>
</cp:coreProperties>
</file>