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nodew\OneDrive\Dokument\1. Nodewise\Webpage\Attachements\"/>
    </mc:Choice>
  </mc:AlternateContent>
  <xr:revisionPtr revIDLastSave="21" documentId="8_{23700C0C-0174-4D83-A089-A86CC04C1867}" xr6:coauthVersionLast="45" xr6:coauthVersionMax="45" xr10:uidLastSave="{C130220D-249D-4348-9504-FC4036A157AE}"/>
  <bookViews>
    <workbookView xWindow="-120" yWindow="-120" windowWidth="38640" windowHeight="21240" xr2:uid="{A055B5BC-73E3-4140-B3A6-17D532AB7BFB}"/>
  </bookViews>
  <sheets>
    <sheet name="Delivery performance" sheetId="5" r:id="rId1"/>
    <sheet name="Purchase orders" sheetId="3" r:id="rId2"/>
  </sheets>
  <definedNames>
    <definedName name="_xlnm._FilterDatabase" localSheetId="0" hidden="1">'Delivery performance'!$A$3:$A$39029</definedName>
    <definedName name="_xlnm._FilterDatabase" localSheetId="1" hidden="1">'Purchase orders'!$C$1:$J$39027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3" l="1"/>
  <c r="K2" i="3"/>
  <c r="C4" i="5"/>
  <c r="B4" i="5"/>
  <c r="B17" i="5" l="1"/>
  <c r="B8" i="5"/>
  <c r="B12" i="5"/>
  <c r="B16" i="5"/>
  <c r="B6" i="5"/>
  <c r="B11" i="5"/>
  <c r="B13" i="5"/>
  <c r="B10" i="5"/>
  <c r="B15" i="5"/>
  <c r="B5" i="5"/>
  <c r="B7" i="5"/>
  <c r="B14" i="5"/>
  <c r="B9" i="5"/>
  <c r="B18" i="5" l="1"/>
  <c r="C16" i="5"/>
  <c r="D16" i="5" s="1"/>
  <c r="C8" i="5"/>
  <c r="D8" i="5" s="1"/>
  <c r="C12" i="5"/>
  <c r="D12" i="5" s="1"/>
  <c r="C6" i="5"/>
  <c r="D6" i="5" s="1"/>
  <c r="C11" i="5"/>
  <c r="D11" i="5" s="1"/>
  <c r="C13" i="5"/>
  <c r="D13" i="5" s="1"/>
  <c r="C10" i="5"/>
  <c r="D10" i="5" s="1"/>
  <c r="C15" i="5"/>
  <c r="D15" i="5" s="1"/>
  <c r="C5" i="5"/>
  <c r="D5" i="5" s="1"/>
  <c r="C7" i="5"/>
  <c r="D7" i="5" s="1"/>
  <c r="C14" i="5"/>
  <c r="D14" i="5" s="1"/>
  <c r="C9" i="5"/>
  <c r="D9" i="5" s="1"/>
  <c r="M2" i="3"/>
  <c r="C17" i="5" s="1"/>
  <c r="D17" i="5" s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D4" i="5" l="1"/>
  <c r="C18" i="5"/>
  <c r="D1" i="5" s="1"/>
</calcChain>
</file>

<file path=xl/sharedStrings.xml><?xml version="1.0" encoding="utf-8"?>
<sst xmlns="http://schemas.openxmlformats.org/spreadsheetml/2006/main" count="1325" uniqueCount="572">
  <si>
    <t>Material</t>
  </si>
  <si>
    <t>Material description</t>
  </si>
  <si>
    <t>Supplier name</t>
  </si>
  <si>
    <t>Cabular AB</t>
  </si>
  <si>
    <t>CA-205-43766</t>
  </si>
  <si>
    <t>Power Cable Type F 7/4 IEC 60320 C5 3m</t>
  </si>
  <si>
    <t>CA-205-12662</t>
  </si>
  <si>
    <t>Block Heater Connec EE 7/4 Desa Male 5m</t>
  </si>
  <si>
    <t>CA-205-52196</t>
  </si>
  <si>
    <t>Power Cable Italy Male IEC 60320 C13 5m</t>
  </si>
  <si>
    <t>CA-205-59594</t>
  </si>
  <si>
    <t>Device cable 3-pin 12 IEC 60320 C13 1m</t>
  </si>
  <si>
    <t>CA-205-38315</t>
  </si>
  <si>
    <t>Power Cord USA Male IEC 60320 C17 2m</t>
  </si>
  <si>
    <t>CA-205-11875</t>
  </si>
  <si>
    <t>Device cable 3-pin en End Connector 3m</t>
  </si>
  <si>
    <t>CA-205-12744</t>
  </si>
  <si>
    <t>Mains cable IEC 603 14 IEC 60320 C13 3m</t>
  </si>
  <si>
    <t>CA-205-28886</t>
  </si>
  <si>
    <t>Device cable protec End Connector 2.5m</t>
  </si>
  <si>
    <t>CA-201-59326</t>
  </si>
  <si>
    <t>Click-Lock, 300mm, WG Pre-Crimped Lead</t>
  </si>
  <si>
    <t>CA-201-38541</t>
  </si>
  <si>
    <t>MicroClap Cable Assembly, 8 Poles, 50mm</t>
  </si>
  <si>
    <t>Direct Cable Solutions Ltd.</t>
  </si>
  <si>
    <t>CA-201-49726</t>
  </si>
  <si>
    <t>Dura-Lock, 300mm, 2 WG Pre-Crimped Lead</t>
  </si>
  <si>
    <t>CA-201-21060</t>
  </si>
  <si>
    <t>MicroClap Cable Ass bly, 8 Poles, 300mm</t>
  </si>
  <si>
    <t>CA-201-35600</t>
  </si>
  <si>
    <t>Cable, 8-pin 2 sockets 90°</t>
  </si>
  <si>
    <t>CA-201-35343</t>
  </si>
  <si>
    <t>MicroApt, 150mm, 20AWG Pre-Crimped Lead</t>
  </si>
  <si>
    <t>CA-201-44384</t>
  </si>
  <si>
    <t>MicroApt Overmolded embly, 10 Poles, 2m</t>
  </si>
  <si>
    <t>CA-201-57628</t>
  </si>
  <si>
    <t>MiniApt 8 Poles, 300mm, Cable Assembly</t>
  </si>
  <si>
    <t>CA-201-32109</t>
  </si>
  <si>
    <t>Dura-Lock, 150mm, 2 WG Pre-Crimped Lead</t>
  </si>
  <si>
    <t>CA-201-45707</t>
  </si>
  <si>
    <t>MicroClap Cable Ass bly, 7 Poles, 300mm</t>
  </si>
  <si>
    <t>CA-201-46520</t>
  </si>
  <si>
    <t>MiniApt 4 Poles, 300mm, Cable Assembly</t>
  </si>
  <si>
    <t>CA-201-19828</t>
  </si>
  <si>
    <t>MiniApt 6 Poles, 300mm, Cable Assembly</t>
  </si>
  <si>
    <t>CA-201-30263</t>
  </si>
  <si>
    <t>CA-201-47884</t>
  </si>
  <si>
    <t>MicroClap Cable Ass bly, 2 Poles, 100mm</t>
  </si>
  <si>
    <t>CA-201-30954</t>
  </si>
  <si>
    <t>MicroClap Cable Ass bly, 5 Poles, 150mm</t>
  </si>
  <si>
    <t>CA-201-18670</t>
  </si>
  <si>
    <t>MicroClap, 300mm, 2 WG Pre-Crimped Lead</t>
  </si>
  <si>
    <t>CA-201-42491</t>
  </si>
  <si>
    <t>MicroClap Cable Ass bly, 7 Poles, 100mm</t>
  </si>
  <si>
    <t>CA-201-54113</t>
  </si>
  <si>
    <t>MicroClap Cable Ass bly, 8 Poles, 100mm</t>
  </si>
  <si>
    <t>CA-201-49630</t>
  </si>
  <si>
    <t>MicroClap Cable Ass bly, 7 Poles, 150mm</t>
  </si>
  <si>
    <t>CA-201-29946</t>
  </si>
  <si>
    <t>MicroClap Cable Ass bly, 4 Poles, 100mm</t>
  </si>
  <si>
    <t>CA-201-24320</t>
  </si>
  <si>
    <t>MicroApt Overmolded sembly, 4 Poles, 1m</t>
  </si>
  <si>
    <t>CA-201-14255</t>
  </si>
  <si>
    <t>MicroClap Cable Ass bly, 6 Poles, 300mm</t>
  </si>
  <si>
    <t>CA-201-21175</t>
  </si>
  <si>
    <t>MicroApt Overmolded sembly, 6 Poles, 1m</t>
  </si>
  <si>
    <t>CA-201-33645</t>
  </si>
  <si>
    <t>MicroApt Overmolded sembly, 8 Poles, 1m</t>
  </si>
  <si>
    <t>CA-201-13187</t>
  </si>
  <si>
    <t>Cable, 4-pin 2 sockets 90°</t>
  </si>
  <si>
    <t>CA-201-48348</t>
  </si>
  <si>
    <t>MiniApt 2 Poles, 300mm, Cable Assembly</t>
  </si>
  <si>
    <t>CA-201-44869</t>
  </si>
  <si>
    <t>MicroApt, 300mm, 20AWG Pre-Crimped Lead</t>
  </si>
  <si>
    <t>CA-201-51893</t>
  </si>
  <si>
    <t>MicroApt Overmolded bly, 2 Poles, 500mm</t>
  </si>
  <si>
    <t>CA-201-21454</t>
  </si>
  <si>
    <t>MicroApt Overmolded sembly, 2 Poles, 2m</t>
  </si>
  <si>
    <t>CA-201-41269</t>
  </si>
  <si>
    <t>MicroClap Cable Assembly, 7 Poles, 50mm</t>
  </si>
  <si>
    <t>CA-201-36562</t>
  </si>
  <si>
    <t>MicroApt Overmolded sembly, 4 Poles, 2m</t>
  </si>
  <si>
    <t>CB-193-25675</t>
  </si>
  <si>
    <t>Printed circuit board epoxy 200x150mm</t>
  </si>
  <si>
    <t>OnBoard Schaltung AG</t>
  </si>
  <si>
    <t>CB-193-58890</t>
  </si>
  <si>
    <t>PCB, Epoxy Resin 75 x 100 mm</t>
  </si>
  <si>
    <t>Calidad Electro Group S.A.</t>
  </si>
  <si>
    <t>CB-193-15600</t>
  </si>
  <si>
    <t>Printed circuit boa epoxy 160 x 100 mm</t>
  </si>
  <si>
    <t>CB-193-44318</t>
  </si>
  <si>
    <t>Printed circuit board epoxy 233x100mm</t>
  </si>
  <si>
    <t>CB-193-23475</t>
  </si>
  <si>
    <t>Funnel Ø100 mm</t>
  </si>
  <si>
    <t>CB-193-15191</t>
  </si>
  <si>
    <t>PCB, Bonded Paper 75 x 100 mm</t>
  </si>
  <si>
    <t>CB-193-20131</t>
  </si>
  <si>
    <t>Printed circuit board epoxy 160x100mm</t>
  </si>
  <si>
    <t>CB-193-40469</t>
  </si>
  <si>
    <t>Printed circuit board epoxy 220x100mm</t>
  </si>
  <si>
    <t>CB-185-49258</t>
  </si>
  <si>
    <t>Circuit Breaker 25A 690V 100kA</t>
  </si>
  <si>
    <t>CB-185-17395</t>
  </si>
  <si>
    <t>Circuit Breaker 6.3A 690V 100kA</t>
  </si>
  <si>
    <t>CB-185-57154</t>
  </si>
  <si>
    <t>Miniature Circuit B ker 13A 400V 10kA C</t>
  </si>
  <si>
    <t>CB-185-47110</t>
  </si>
  <si>
    <t>Miniature Circuit B aker 16A 230V 6kA C</t>
  </si>
  <si>
    <t>CB-185-11280</t>
  </si>
  <si>
    <t>Miniature Circuit B ker 25A 400V 10kA B</t>
  </si>
  <si>
    <t>CB-185-32209</t>
  </si>
  <si>
    <t>Miniature Circuit B ker 40A 400V 10kA C</t>
  </si>
  <si>
    <t>CB-185-35259</t>
  </si>
  <si>
    <t>Miniature Circuit B aker 40A 230V 6kA B</t>
  </si>
  <si>
    <t>CB-185-21499</t>
  </si>
  <si>
    <t>Miniature Circuit B ker 32A 400V 10kA B</t>
  </si>
  <si>
    <t>CB-185-30228</t>
  </si>
  <si>
    <t>Miniature Circuit B aker 8A 400V 10kA C</t>
  </si>
  <si>
    <t>CB-185-59531</t>
  </si>
  <si>
    <t>Miniature Circuit B ker 50A 400V 10kA C</t>
  </si>
  <si>
    <t>CB-185-52397</t>
  </si>
  <si>
    <t>Miniature Circuit B aker 25A 230V 6kA C</t>
  </si>
  <si>
    <t>CB-185-12436</t>
  </si>
  <si>
    <t>Miniature Circuit B ker 50A 400V 10kA B</t>
  </si>
  <si>
    <t>CO-175-53967</t>
  </si>
  <si>
    <t>Pin Header DIN 41651, 26 Poles</t>
  </si>
  <si>
    <t>CO-175-25346</t>
  </si>
  <si>
    <t>Power Jack 2.5x10mm Straight</t>
  </si>
  <si>
    <t>CO-175-23038</t>
  </si>
  <si>
    <t>Power Jack 2.1x6.4mm Straight</t>
  </si>
  <si>
    <t>CO-175-58320</t>
  </si>
  <si>
    <t>Power Jack 2.1x10mm Straight</t>
  </si>
  <si>
    <t>EC-139-39244</t>
  </si>
  <si>
    <t>Polymer Capacitor 470 uF 25 V ±20% V-ZK</t>
  </si>
  <si>
    <t>Électroniquex Générale S.A.</t>
  </si>
  <si>
    <t>EC-139-10372</t>
  </si>
  <si>
    <t>Polymer Capacitor 33 uF 10 VDC</t>
  </si>
  <si>
    <t>Meyers unt Meyers GmbH</t>
  </si>
  <si>
    <t>EC-139-23029</t>
  </si>
  <si>
    <t>Polymer Capacitor 220 uF 6.3 VDC</t>
  </si>
  <si>
    <t>EC-139-10079</t>
  </si>
  <si>
    <t>Super High Voltage 6.8uF ±20% 100V SXE</t>
  </si>
  <si>
    <t>EC-139-29595</t>
  </si>
  <si>
    <t>Polymer Capacitor 330 uF 10 VDC</t>
  </si>
  <si>
    <t>EC-139-56620</t>
  </si>
  <si>
    <t>Super High Voltage 15uF ±20% 100V SXE</t>
  </si>
  <si>
    <t>EC-139-52500</t>
  </si>
  <si>
    <t>Aluminium Electroly 7 uF 25 V ±20% V-HA</t>
  </si>
  <si>
    <t>EC-139-22992</t>
  </si>
  <si>
    <t>Aluminium Electroly uF 10 V ±20% V-HDA</t>
  </si>
  <si>
    <t>EC-139-28855</t>
  </si>
  <si>
    <t>Aluminium Electroly 0 uF 35 V ±20% V-HA</t>
  </si>
  <si>
    <t>EC-139-32466</t>
  </si>
  <si>
    <t>Aluminium Electroly uF 6.3 V ±20% V-FT</t>
  </si>
  <si>
    <t>EC-139-12046</t>
  </si>
  <si>
    <t>Aluminium Electroly uF 100 V ±20% V-TG</t>
  </si>
  <si>
    <t>EC-139-10403</t>
  </si>
  <si>
    <t>Aluminium Electroly 0 uF 35 V ±20% V-HC</t>
  </si>
  <si>
    <t>EC-139-27411</t>
  </si>
  <si>
    <t>Aluminium Electroly 7 uF 16 V ±20% V-HA</t>
  </si>
  <si>
    <t>EC-139-46447</t>
  </si>
  <si>
    <t>Aluminium Electroly 4.7 uF 35 V ±20% VS</t>
  </si>
  <si>
    <t>EC-139-14389</t>
  </si>
  <si>
    <t>Aluminium Electroly 7 uF 25 V ±20% V-HB</t>
  </si>
  <si>
    <t>EC-139-47865</t>
  </si>
  <si>
    <t>Aluminium Electroly 0 uF 16 V ±20% V-HA</t>
  </si>
  <si>
    <t>Aluminium Electroly uF 6.3 V ±20% V-HA</t>
  </si>
  <si>
    <t>EC-139-53924</t>
  </si>
  <si>
    <t>Aluminium Electroly uF 100 V ±20% V-TKA</t>
  </si>
  <si>
    <t>EC-139-29543</t>
  </si>
  <si>
    <t>EC-139-52381</t>
  </si>
  <si>
    <t>Aluminium Electroly uF 6.3 V ±20% V-HB</t>
  </si>
  <si>
    <t>EC-139-55123</t>
  </si>
  <si>
    <t>Aluminium Electroly 0 uF 25 V ±20% V-HA</t>
  </si>
  <si>
    <t>EC-144-42819</t>
  </si>
  <si>
    <t>SMD Power Inductor 1.85A 22uH ±20 %</t>
  </si>
  <si>
    <t>EC-144-12080</t>
  </si>
  <si>
    <t>SMD Power Inductor 3.6A 33uH ±20 %</t>
  </si>
  <si>
    <t>Luksus Indukcyjny Sp. z o.o.</t>
  </si>
  <si>
    <t>EC-144-27384</t>
  </si>
  <si>
    <t>SMD Power Inductor 590mA 330uH ±20 %</t>
  </si>
  <si>
    <t>EC-144-47396</t>
  </si>
  <si>
    <t>SMD Power Inductor 2.52A 10uH ±20 %</t>
  </si>
  <si>
    <t>EC-144-43886</t>
  </si>
  <si>
    <t>SMD Power Inductor 680mA 22uH ±20 %</t>
  </si>
  <si>
    <t>EC-144-48337</t>
  </si>
  <si>
    <t>SMD Power Inductor 3.09A 6.8uH ±20 %</t>
  </si>
  <si>
    <t>EC-144-46003</t>
  </si>
  <si>
    <t>SMD Power Inductor 4A 10uH ±20 %</t>
  </si>
  <si>
    <t>EC-144-26583</t>
  </si>
  <si>
    <t>SMD Power Inductor 5.4A 10uH ±20 %</t>
  </si>
  <si>
    <t>EC-144-19195</t>
  </si>
  <si>
    <t>SMD Power Inductor 1.42A 150uH ±20 %</t>
  </si>
  <si>
    <t>EC-144-41251</t>
  </si>
  <si>
    <t>SMD Power Inductor 880mA 47uH ±20 %</t>
  </si>
  <si>
    <t>EC-144-30917</t>
  </si>
  <si>
    <t>SMD Power Inductor 2.5A 47uH ±20 %</t>
  </si>
  <si>
    <t>EC-144-25867</t>
  </si>
  <si>
    <t>SMD Power Inductor 2.56A 1uH ±20 %</t>
  </si>
  <si>
    <t>EC-144-44767</t>
  </si>
  <si>
    <t>SMD Power Inductor 3.4A 4.7uH ±20 %</t>
  </si>
  <si>
    <t>EC-144-30652</t>
  </si>
  <si>
    <t>SMD Power Inductor 720mA 150uH ±20 %</t>
  </si>
  <si>
    <t>EC-144-47064</t>
  </si>
  <si>
    <t>SMD Power Inductor 3.45A 47uH ±20 %</t>
  </si>
  <si>
    <t>EC-144-57539</t>
  </si>
  <si>
    <t>SMD Power Inductor 150mA 1mH ±20 %</t>
  </si>
  <si>
    <t>EC-144-24276</t>
  </si>
  <si>
    <t>SMD Power Inductor 560mA 330uH ±20 %</t>
  </si>
  <si>
    <t>EC-144-54312</t>
  </si>
  <si>
    <t>SMD Power Inductor 3.6A 22uH ±20 %</t>
  </si>
  <si>
    <t>EC-144-22969</t>
  </si>
  <si>
    <t>SMD Power Inductor 1.9A 150uH ±20 %</t>
  </si>
  <si>
    <t>EC-144-37206</t>
  </si>
  <si>
    <t>SMD Power Inductor 7.5A 3.3uH ±20 %</t>
  </si>
  <si>
    <t>EC-144-24571</t>
  </si>
  <si>
    <t>SMD Power Inductor 690mA 68uH ±20 %</t>
  </si>
  <si>
    <t>EC-144-31010</t>
  </si>
  <si>
    <t>SMD Power Inductor 1.7A 220uH ±20 %</t>
  </si>
  <si>
    <t>EC-144-57171</t>
  </si>
  <si>
    <t>SMD Power Inductor 400mA 1mH ±20 %</t>
  </si>
  <si>
    <t>EC-147-58839</t>
  </si>
  <si>
    <t>Wirewound Resistor 6.8kOhm 50W</t>
  </si>
  <si>
    <t>EC-147-55864</t>
  </si>
  <si>
    <t>Wirewound Resistor 820Ohm 50W</t>
  </si>
  <si>
    <t>EC-147-27435</t>
  </si>
  <si>
    <t>Wirewound Resistor 2.2kOhm 100W</t>
  </si>
  <si>
    <t>EC-147-48153</t>
  </si>
  <si>
    <t>Wirewound Resistor 220Ohm 300W</t>
  </si>
  <si>
    <t>EC-147-22501</t>
  </si>
  <si>
    <t>Wirewound Resistor 1.2Ohm 50W</t>
  </si>
  <si>
    <t>EC-147-41353</t>
  </si>
  <si>
    <t>Wirewound Resistor 3.3Ohm 200W</t>
  </si>
  <si>
    <t>EC-147-26751</t>
  </si>
  <si>
    <t>Wirewound Resistor 220Ohm 50W</t>
  </si>
  <si>
    <t>EC-147-53782</t>
  </si>
  <si>
    <t>Wirewound Resistor 1.8 Ohm ± 1 % 25 W</t>
  </si>
  <si>
    <t>EC-147-47421</t>
  </si>
  <si>
    <t>High Power Thick Fi r 680Ohm ± 1 % 1206</t>
  </si>
  <si>
    <t>EC-147-11302</t>
  </si>
  <si>
    <t>SMD Stabilized Film kOhm ± 1 % 1 W 0207</t>
  </si>
  <si>
    <t>EC-147-48024</t>
  </si>
  <si>
    <t>SMD Metal Film Melf 0kOhm 1% 200mW 0102</t>
  </si>
  <si>
    <t>EC-147-23061</t>
  </si>
  <si>
    <t>SMD Metal Film Melf 99Ohm 1% 200mW 0102</t>
  </si>
  <si>
    <t>SMD Metal Film Melf m ± 1 % 0.25 W 0204</t>
  </si>
  <si>
    <t>EC-147-35984</t>
  </si>
  <si>
    <t>EC-147-54060</t>
  </si>
  <si>
    <t>SMD Metal Film Melf 5kOhm 1% 200mW 0102</t>
  </si>
  <si>
    <t>EC-147-21614</t>
  </si>
  <si>
    <t>EC-147-48280</t>
  </si>
  <si>
    <t>EC-147-48492</t>
  </si>
  <si>
    <t>EC-147-42431</t>
  </si>
  <si>
    <t>SMD Metal Film Melf 75Ohm 1% 200mW 0102</t>
  </si>
  <si>
    <t>EC-147-33377</t>
  </si>
  <si>
    <t>EC-147-29103</t>
  </si>
  <si>
    <t>SMD Metal Film Melf 2kOhm 1% 200mW 0102</t>
  </si>
  <si>
    <t>EC-147-24255</t>
  </si>
  <si>
    <t>SMD Metal Film Melf 8kOhm 1% 200mW 0102</t>
  </si>
  <si>
    <t>ES-268-12556</t>
  </si>
  <si>
    <t>Base Unit Udm40</t>
  </si>
  <si>
    <t>Dermometer S.p.A.</t>
  </si>
  <si>
    <t>ES-268-33231</t>
  </si>
  <si>
    <t>Process Control</t>
  </si>
  <si>
    <t>ES-268-41080</t>
  </si>
  <si>
    <t>Process Display</t>
  </si>
  <si>
    <t>ES-268-27668</t>
  </si>
  <si>
    <t>Base Unit Udm35</t>
  </si>
  <si>
    <t>ES-268-24873</t>
  </si>
  <si>
    <t>Strain-Gauge Control</t>
  </si>
  <si>
    <t>ES-268-56844</t>
  </si>
  <si>
    <t>Temperature Control</t>
  </si>
  <si>
    <t>ES-268-38754</t>
  </si>
  <si>
    <t>Process Display 619</t>
  </si>
  <si>
    <t>ES-268-10868</t>
  </si>
  <si>
    <t>Speed Meter</t>
  </si>
  <si>
    <t>ES-268-48666</t>
  </si>
  <si>
    <t>Bar Graph Display, Analogue</t>
  </si>
  <si>
    <t>ES-268-43923</t>
  </si>
  <si>
    <t>Digital Display Di 08</t>
  </si>
  <si>
    <t>ES-268-58978</t>
  </si>
  <si>
    <t>Parameter Indicator</t>
  </si>
  <si>
    <t>ES-268-11644</t>
  </si>
  <si>
    <t>Industrial Digital Display</t>
  </si>
  <si>
    <t>ES-268-44647</t>
  </si>
  <si>
    <t>Digital Display, LED, Analogue</t>
  </si>
  <si>
    <t>ES-268-41532</t>
  </si>
  <si>
    <t>Display/Indicator</t>
  </si>
  <si>
    <t>Solna Metal Goods AB</t>
  </si>
  <si>
    <t>MC-217-11743</t>
  </si>
  <si>
    <t>Copper Round Bar, H Length 0.5 m 25 mm</t>
  </si>
  <si>
    <t>Kupfer Komponenten GmbH</t>
  </si>
  <si>
    <t>MC-217-49214</t>
  </si>
  <si>
    <t>Flat Copper, Length 5 m 500 x 30 x 3 mm</t>
  </si>
  <si>
    <t>MC-217-41764</t>
  </si>
  <si>
    <t>Sheet Aluminium, An 500 x 500 x 2.5 mm</t>
  </si>
  <si>
    <t>MC-217-19824</t>
  </si>
  <si>
    <t>Sheet Copper 300 x 300 x 0.5 mm</t>
  </si>
  <si>
    <t>MC-217-52571</t>
  </si>
  <si>
    <t>Aluminium Round Bar, Length 0.5 m 20 mm</t>
  </si>
  <si>
    <t>MC-217-35822</t>
  </si>
  <si>
    <t>Steel Expanded Metal 500 x 250 x 2.2 mm</t>
  </si>
  <si>
    <t>MC-217-10149</t>
  </si>
  <si>
    <t>Copper Round Bar, H Length 0.5 m 20 mm</t>
  </si>
  <si>
    <t>MC-217-11101</t>
  </si>
  <si>
    <t>Steel Perforated Pl 500 x 250 x 1.5 mm</t>
  </si>
  <si>
    <t>MC-217-52751</t>
  </si>
  <si>
    <t>Aluminium Round Bar, Length 0.5 m 30 mm</t>
  </si>
  <si>
    <t>MC-217-45398</t>
  </si>
  <si>
    <t>Flat Copper, Length 5 m 500 x 20 x 3 mm</t>
  </si>
  <si>
    <t>MC-217-18970</t>
  </si>
  <si>
    <t>Copper Round Bar, H Length 0.5 m 12 mm</t>
  </si>
  <si>
    <t>MC-217-31599</t>
  </si>
  <si>
    <t>Sheet Aluminium, An ed 500 x 500 x 2 mm</t>
  </si>
  <si>
    <t>MC-217-10035</t>
  </si>
  <si>
    <t>Sheet Aluminium 500 x 500 x 1 mm</t>
  </si>
  <si>
    <t>MC-217-19940</t>
  </si>
  <si>
    <t>Aluminium Round Bar, Length 0.5 m 25 mm</t>
  </si>
  <si>
    <t>MC-217-49117</t>
  </si>
  <si>
    <t>Sheet Aluminium 500 x 500 x 2 mm</t>
  </si>
  <si>
    <t>MC-217-14869</t>
  </si>
  <si>
    <t>Aluminium Expanded 500 x 250 x 0.8 mm</t>
  </si>
  <si>
    <t>MC-217-42962</t>
  </si>
  <si>
    <t>Sheet Aluminium, Bl 500 x 250 x 0.3 mm</t>
  </si>
  <si>
    <t>MC-217-31095</t>
  </si>
  <si>
    <t>Sheet Aluminium 500 x 500 x 2.5 mm</t>
  </si>
  <si>
    <t>MC-217-16535</t>
  </si>
  <si>
    <t>Sheet Aluminium 500 x 500 x 0.5 mm</t>
  </si>
  <si>
    <t>MC-217-41389</t>
  </si>
  <si>
    <t>Brass Round Bar, Length 0.5 m 3 mm</t>
  </si>
  <si>
    <t>MC-217-36851</t>
  </si>
  <si>
    <t>Sheet Aluminium, Alu 500 x 500 x 2 mm</t>
  </si>
  <si>
    <t>MC-217-50507</t>
  </si>
  <si>
    <t>Sheet Aluminium, An ed 500 x 500 x 1 mm</t>
  </si>
  <si>
    <t>MC-217-25932</t>
  </si>
  <si>
    <t>Flat Copper, Length 5 m 500 x 10 x 3 mm</t>
  </si>
  <si>
    <t>MC-217-28307</t>
  </si>
  <si>
    <t>Aluminium Round Bar, Length 0.5 m 10 mm</t>
  </si>
  <si>
    <t>MC-217-10485</t>
  </si>
  <si>
    <t>Sheet Aluminium 500 x 500 x 1.5 mm</t>
  </si>
  <si>
    <t>MC-217-44723</t>
  </si>
  <si>
    <t>Aluminium Round Tube, Length 1 m</t>
  </si>
  <si>
    <t>MC-217-34584</t>
  </si>
  <si>
    <t>Flat Copper, Length 5 m 500 x 15 x 3 mm</t>
  </si>
  <si>
    <t>MC-217-31141</t>
  </si>
  <si>
    <t>Sheet Aluminium, Wh 500 x 250 x 0.8 mm</t>
  </si>
  <si>
    <t>MC-217-10746</t>
  </si>
  <si>
    <t>Sheet Aluminium, An 500 x 500 x 1.5 mm</t>
  </si>
  <si>
    <t>MC-217-57785</t>
  </si>
  <si>
    <t>Aluminium U-Profile, Length 1 m</t>
  </si>
  <si>
    <t>MC-217-19302</t>
  </si>
  <si>
    <t>Sheet Aluminium, Alu 500 x 500 x 1 mm</t>
  </si>
  <si>
    <t>MC-217-33733</t>
  </si>
  <si>
    <t>Brass Round Bar, Length 0.5 m 12 mm</t>
  </si>
  <si>
    <t>MC-217-44517</t>
  </si>
  <si>
    <t>Sheet Aluminium, Alu 500 x 500 x 0.5 mm</t>
  </si>
  <si>
    <t>MC-217-53440</t>
  </si>
  <si>
    <t>Sheet Aluminium, Bl 500 x 250 x 0.5 mm</t>
  </si>
  <si>
    <t>MC-217-43798</t>
  </si>
  <si>
    <t>Steel Expanded Metal 500 x 250 x 2.8 mm</t>
  </si>
  <si>
    <t>MC-122-28628</t>
  </si>
  <si>
    <t>Cap Nut, Galvanized M3</t>
  </si>
  <si>
    <t>General Multi Parts AB</t>
  </si>
  <si>
    <t>MC-122-21011</t>
  </si>
  <si>
    <t>Lock Nuts, Stainless A2 M6</t>
  </si>
  <si>
    <t>Broehmer Industrial GmbH</t>
  </si>
  <si>
    <t>MC-122-35631</t>
  </si>
  <si>
    <t>Cap Nuts, High Type, Stainless A2 M6</t>
  </si>
  <si>
    <t>MC-122-10976</t>
  </si>
  <si>
    <t>Lock Nut with M-Thread M6</t>
  </si>
  <si>
    <t>MC-122-18504</t>
  </si>
  <si>
    <t>Hex Nuts, Stainless A2 M3</t>
  </si>
  <si>
    <t>MC-122-31401</t>
  </si>
  <si>
    <t>Hex Nuts, Stainless A2 M6</t>
  </si>
  <si>
    <t>MC-122-30359</t>
  </si>
  <si>
    <t>Lock Nut with M-Thread M3</t>
  </si>
  <si>
    <t>MC-122-32833</t>
  </si>
  <si>
    <t>Lock Nuts, Stainless A2 M3</t>
  </si>
  <si>
    <t>MC-122-45195</t>
  </si>
  <si>
    <t>Cap Nuts, High Type, Stainless A2 M3</t>
  </si>
  <si>
    <t>MC-122-37323</t>
  </si>
  <si>
    <t>Wing Nuts, Stainless A2 M6</t>
  </si>
  <si>
    <t>MC-122-32200</t>
  </si>
  <si>
    <t>Cap Nut, Galvanized M6</t>
  </si>
  <si>
    <t>MC-125-59890</t>
  </si>
  <si>
    <t>Oval-Head Screws Stainless A2 M3 20 mm</t>
  </si>
  <si>
    <t>MC-125-48080</t>
  </si>
  <si>
    <t>Hex Socket Head Cap s Steel A2 M6 20 mm</t>
  </si>
  <si>
    <t>MC-125-58983</t>
  </si>
  <si>
    <t>Hex Socket Head Cap s Steel A2 M3 16 mm</t>
  </si>
  <si>
    <t>MC-125-51172</t>
  </si>
  <si>
    <t>Hexalobular 6 Lobe Cap Screw M6 30 mm</t>
  </si>
  <si>
    <t>MC-125-10655</t>
  </si>
  <si>
    <t>Countersunk Screws, ainless A2 M6 30 mm</t>
  </si>
  <si>
    <t>MC-125-54067</t>
  </si>
  <si>
    <t>Cylindrical Screw, Cross-Head M6 12 mm</t>
  </si>
  <si>
    <t>MC-125-41102</t>
  </si>
  <si>
    <t>Hex Socket Head Cap ss Steel A2 M3 8 mm</t>
  </si>
  <si>
    <t>MC-125-28090</t>
  </si>
  <si>
    <t>Hex Socket Head Cap s Steel A2 M6 30 mm</t>
  </si>
  <si>
    <t>MC-125-12264</t>
  </si>
  <si>
    <t>Head Cap Screw, Slot 4.8 M3 4 mm</t>
  </si>
  <si>
    <t>MC-125-56717</t>
  </si>
  <si>
    <t>Cylindrical Screw, Cross-Head M6 30 mm</t>
  </si>
  <si>
    <t>MC-125-20953</t>
  </si>
  <si>
    <t>Hex Socket Head Cap s Steel A2 M6 25 mm</t>
  </si>
  <si>
    <t>MC-125-25704</t>
  </si>
  <si>
    <t>Head Cap Screw, Slot 4.8 M3 60 mm</t>
  </si>
  <si>
    <t>MC-125-33107</t>
  </si>
  <si>
    <t>Oval-Head Screws Stainless A2 M6 16 mm</t>
  </si>
  <si>
    <t>MC-125-55637</t>
  </si>
  <si>
    <t>Head Cap Screw, Slot 4.8 M3 30 mm</t>
  </si>
  <si>
    <t>MC-125-53949</t>
  </si>
  <si>
    <t>Oval-Head Screws Stainless A2 M6 35 mm</t>
  </si>
  <si>
    <t>MC-125-39077</t>
  </si>
  <si>
    <t>Countersunk Screws, ainless A2 M6 25 mm</t>
  </si>
  <si>
    <t>MC-125-41161</t>
  </si>
  <si>
    <t>Oval-Head Screws Stainless A2 M6 20 mm</t>
  </si>
  <si>
    <t>MC-125-57921</t>
  </si>
  <si>
    <t>Hex Socket Head Cap s Steel A2 M3 12 mm</t>
  </si>
  <si>
    <t>MC-125-31790</t>
  </si>
  <si>
    <t>Head Cap Screw, Slot 4.8 M3 8 mm</t>
  </si>
  <si>
    <t>MC-125-57367</t>
  </si>
  <si>
    <t>Countersunk Screws, ainless A2 M6 16 mm</t>
  </si>
  <si>
    <t>MC-125-39569</t>
  </si>
  <si>
    <t>Countersunk Screws, tainless A2 M3 8 mm</t>
  </si>
  <si>
    <t>MC-125-12171</t>
  </si>
  <si>
    <t>Hexalobular 6 Lobe Cap Screw M3 12 mm</t>
  </si>
  <si>
    <t>MC-125-53381</t>
  </si>
  <si>
    <t>Countersunk Screws, ainless A2 M3 10 mm</t>
  </si>
  <si>
    <t>MC-125-26405</t>
  </si>
  <si>
    <t>Head Cap Screw, Slot 4.8 M3 20 mm</t>
  </si>
  <si>
    <t>MC-125-15025</t>
  </si>
  <si>
    <t>Cylindrical Screw, Cross-Head M6 10 mm</t>
  </si>
  <si>
    <t>MC-125-52398</t>
  </si>
  <si>
    <t>Oval-Head Screws, Stainless A2 M3 20 mm</t>
  </si>
  <si>
    <t>MC-125-33925</t>
  </si>
  <si>
    <t>Hexalobular 6 Lobe Cap Screw M3 20 mm</t>
  </si>
  <si>
    <t>MC-125-19817</t>
  </si>
  <si>
    <t>Countersunk Screws, ainless A2 M3 16 mm</t>
  </si>
  <si>
    <t>MC-125-56089</t>
  </si>
  <si>
    <t>Oval-Head Screws Stainless A2 M6 10 mm</t>
  </si>
  <si>
    <t>MC-125-29076</t>
  </si>
  <si>
    <t>Oval-Head Screws Stainless A2 M3 6 mm</t>
  </si>
  <si>
    <t>MC-125-17164</t>
  </si>
  <si>
    <t>Head Cap Screw, Slot 4.8 M3 40 mm</t>
  </si>
  <si>
    <t>MC-125-51602</t>
  </si>
  <si>
    <t>Countersunk Screws, ainless A2 M3 12 mm</t>
  </si>
  <si>
    <t>MC-125-19715</t>
  </si>
  <si>
    <t>Oval-Head Screws, Stainless A2 M3 5 mm</t>
  </si>
  <si>
    <t>MC-125-14060</t>
  </si>
  <si>
    <t>Cylindrical Screw, Cross-Head M6 16 mm</t>
  </si>
  <si>
    <t>MC-125-12073</t>
  </si>
  <si>
    <t>Oval-Head Screws, Stainless A2 M3 30 mm</t>
  </si>
  <si>
    <t>MC-125-48571</t>
  </si>
  <si>
    <t>Cylindrical Screw, Cross-Head M6 40 mm</t>
  </si>
  <si>
    <t>MC-125-19565</t>
  </si>
  <si>
    <t>Cylindrical Screw, Cross-Head M3 25 mm</t>
  </si>
  <si>
    <t>MC-125-55194</t>
  </si>
  <si>
    <t>Countersunk Screws, ainless A2 M6 20 mm</t>
  </si>
  <si>
    <t>MC-125-26194</t>
  </si>
  <si>
    <t>Oval-Head Screws Stainless A2 M6 30 mm</t>
  </si>
  <si>
    <t>MC-125-18187</t>
  </si>
  <si>
    <t>Hex Socket Head Cap s Steel A2 M3 10 mm</t>
  </si>
  <si>
    <t>MC-125-50559</t>
  </si>
  <si>
    <t>Hexalobular 6 Socke Cap Screw M3 10 mm</t>
  </si>
  <si>
    <t>MC-125-38394</t>
  </si>
  <si>
    <t>Head Cap Screw, Slot 4.8 M3 12 mm</t>
  </si>
  <si>
    <t>MC-125-58124</t>
  </si>
  <si>
    <t>Oval-Head Screws Stainless A2 M3 10 mm</t>
  </si>
  <si>
    <t>MC-125-23998</t>
  </si>
  <si>
    <t>Oval-Head Screws, Stainless A2 M3 8 mm</t>
  </si>
  <si>
    <t>MC-125-45504</t>
  </si>
  <si>
    <t>Hexalobular 6 Lobe Cap Screw M6 40 mm</t>
  </si>
  <si>
    <t>MC-125-52089</t>
  </si>
  <si>
    <t>Oval-Head Screws, Stainless A2 M3 25 mm</t>
  </si>
  <si>
    <t>MC-125-18815</t>
  </si>
  <si>
    <t>Cylindrical Screw, Cross-Head M3 16 mm</t>
  </si>
  <si>
    <t>MC-125-44431</t>
  </si>
  <si>
    <t>Hex Socket Head Cap s Steel A2 M3 20 mm</t>
  </si>
  <si>
    <t>MC-125-59805</t>
  </si>
  <si>
    <t>Hexalobular 6 Lobe Cap Screw M6 20 mm</t>
  </si>
  <si>
    <t>MC-125-27537</t>
  </si>
  <si>
    <t>Hex Socket Head Cap s Steel A2 M6 10 mm</t>
  </si>
  <si>
    <t>MC-125-48778</t>
  </si>
  <si>
    <t>Oval-Head Screws, Stainless A2 M3 6 mm</t>
  </si>
  <si>
    <t>MC-125-44824</t>
  </si>
  <si>
    <t>Hexalobular 6 Lobe d Cap Screw M3 6 mm</t>
  </si>
  <si>
    <t>MC-125-46645</t>
  </si>
  <si>
    <t>Hex Socket Head Cap s Steel A2 M6 40 mm</t>
  </si>
  <si>
    <t>MC-125-35020</t>
  </si>
  <si>
    <t>Cylindrical Screw, Cross-Head M3 12 mm</t>
  </si>
  <si>
    <t>MC-125-23598</t>
  </si>
  <si>
    <t>Cylindrical Screw, Cross-Head M3 20 mm</t>
  </si>
  <si>
    <t>MC-125-23094</t>
  </si>
  <si>
    <t>Threaded Rod, 1 m Stainless A2 M3 1 m</t>
  </si>
  <si>
    <t>MC-125-11559</t>
  </si>
  <si>
    <t>Oval-Head Screws, Stainless A2 M3 16 mm</t>
  </si>
  <si>
    <t>MC-125-34097</t>
  </si>
  <si>
    <t>Head Cap Screw, Slot 4.8 M3 16 mm</t>
  </si>
  <si>
    <t>MC-125-48127</t>
  </si>
  <si>
    <t>Cylindrical Screw, Cross-Head M3 6 mm</t>
  </si>
  <si>
    <t>MC-119-42868</t>
  </si>
  <si>
    <t>Ribbed Washers, Gal nized M6/6.4/10/1.2</t>
  </si>
  <si>
    <t>MC-119-18945</t>
  </si>
  <si>
    <t>Washers, Stainless A2 M6/6.4/12/1.6</t>
  </si>
  <si>
    <t>MC-119-41850</t>
  </si>
  <si>
    <t>Washers, Stainless A2 M3/3.2/7/0.5</t>
  </si>
  <si>
    <t>MC-119-48614</t>
  </si>
  <si>
    <t>Ribbed Washers, Gal ized M3/3.2/5.5/0.9</t>
  </si>
  <si>
    <t>MC-119-17483</t>
  </si>
  <si>
    <t>Spring Washers, Sta s A2 M3/3.1/6.2/0.8</t>
  </si>
  <si>
    <t>MC-119-51262</t>
  </si>
  <si>
    <t>Ribbed Washers, Sta ss A2 M6/6.4/10/1.2</t>
  </si>
  <si>
    <t>MC-119-32611</t>
  </si>
  <si>
    <t>Washers, Galvanized M6/6.4/12/1.6</t>
  </si>
  <si>
    <t>MC-119-26387</t>
  </si>
  <si>
    <t>Washers, Galvanized M3/3.2/7/0.5</t>
  </si>
  <si>
    <t>MC-119-13321</t>
  </si>
  <si>
    <t>Washers, Polyamide</t>
  </si>
  <si>
    <t>MC-119-48033</t>
  </si>
  <si>
    <t>Spring Washers, Sta A2 M6/6.1/11.8/1.6</t>
  </si>
  <si>
    <t>MC-119-50667</t>
  </si>
  <si>
    <t>Ribbed Washers, Sta s A2 M3/3.2/5.5/0.9</t>
  </si>
  <si>
    <t>PW-314-17878</t>
  </si>
  <si>
    <t>PCB Mount Converter 2W 12V 167mA</t>
  </si>
  <si>
    <t>Mexcitronics Elektronika Plc.</t>
  </si>
  <si>
    <t>PW-314-50108</t>
  </si>
  <si>
    <t>AC/DC Converter 20W 12V 833mA PC Pins</t>
  </si>
  <si>
    <t>Hans Werner Elektronik GmbH</t>
  </si>
  <si>
    <t>PW-314-31350</t>
  </si>
  <si>
    <t>PCB Mount Converter 30.2W 48V 630mA</t>
  </si>
  <si>
    <t>PW-314-34086</t>
  </si>
  <si>
    <t>AC/DC Converter 3.5W 12V 291mA PC Pins</t>
  </si>
  <si>
    <t>PW-314-52406</t>
  </si>
  <si>
    <t>AC/DC Converter 20W 24V 840mA Wires</t>
  </si>
  <si>
    <t>PW-314-12565</t>
  </si>
  <si>
    <t>AC/DC Converter 20W 24V 840mA PC Pins</t>
  </si>
  <si>
    <t>PW-314-47530</t>
  </si>
  <si>
    <t>AC/DC Converter 8.6W 3.3V 2.6A</t>
  </si>
  <si>
    <t>PW-314-19463</t>
  </si>
  <si>
    <t>AC/DC Converter 20W 15V 1.33A PC Pins</t>
  </si>
  <si>
    <t>PW-321-49520</t>
  </si>
  <si>
    <t>PCB Transformer 0.5 VA 6 VAC</t>
  </si>
  <si>
    <t>PW-321-10281</t>
  </si>
  <si>
    <t>PCB Transformer 10 VA 2x 12 VAC</t>
  </si>
  <si>
    <t>PW-321-45939</t>
  </si>
  <si>
    <t>PCB Transformer 10 VA 2x 6 VAC</t>
  </si>
  <si>
    <t>PW-321-23566</t>
  </si>
  <si>
    <t>PCB Transformer 10 VA 4x 9 VAC</t>
  </si>
  <si>
    <t>PW-321-49148</t>
  </si>
  <si>
    <t>PCB Transformer 2.1 VA 12 VAC</t>
  </si>
  <si>
    <t>PW-321-16860</t>
  </si>
  <si>
    <t>PCB Transformer 0.5 VA 15 VAC</t>
  </si>
  <si>
    <t>PW-321-40277</t>
  </si>
  <si>
    <t>PCB Transformer 1.3 VA 12 VAC</t>
  </si>
  <si>
    <t>PW-321-33459</t>
  </si>
  <si>
    <t>PCB Transformer 0.35 VA 12 VAC</t>
  </si>
  <si>
    <t>Purchase order date</t>
  </si>
  <si>
    <t>Purchase order quantity</t>
  </si>
  <si>
    <t>Requested delivery date</t>
  </si>
  <si>
    <t>Goods receipt date</t>
  </si>
  <si>
    <t>Goods receipt quantity</t>
  </si>
  <si>
    <t>Purchase order</t>
  </si>
  <si>
    <t>Position</t>
  </si>
  <si>
    <t>Right quantity?</t>
  </si>
  <si>
    <t>Perfect order fulfillment supplier</t>
  </si>
  <si>
    <t>Total</t>
  </si>
  <si>
    <t>Right time?</t>
  </si>
  <si>
    <t>Perfect order?</t>
  </si>
  <si>
    <t>Purchase order lines count</t>
  </si>
  <si>
    <t>Perfect purchase order lines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</si>
</sst>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7" x14ac:knownFonts="1">
    <font>
      <sz val="9"/>
      <color theme="1"/>
      <name val="Nunito SemiBold"/>
      <family val="2"/>
      <scheme val="minor"/>
    </font>
    <font>
      <sz val="9"/>
      <color theme="1"/>
      <name val="Nunito SemiBold"/>
      <family val="2"/>
      <scheme val="minor"/>
    </font>
    <font>
      <sz val="8"/>
      <name val="Nunito SemiBold"/>
      <family val="2"/>
      <scheme val="minor"/>
    </font>
    <font>
      <sz val="9"/>
      <color theme="0"/>
      <name val="Nunito SemiBold"/>
      <family val="2"/>
      <scheme val="minor"/>
    </font>
    <font>
      <sz val="9"/>
      <color rgb="FF9C0006"/>
      <name val="Nunito SemiBold"/>
      <family val="2"/>
      <scheme val="minor"/>
    </font>
    <font>
      <b/>
      <sz val="9"/>
      <color rgb="FFE67300"/>
      <name val="Nunito SemiBold"/>
      <family val="2"/>
      <scheme val="minor"/>
    </font>
    <font>
      <b/>
      <sz val="9"/>
      <color theme="0"/>
      <name val="Nunito SemiBold"/>
      <family val="2"/>
      <scheme val="minor"/>
    </font>
    <font>
      <i/>
      <sz val="9"/>
      <color rgb="FF7F7F7F"/>
      <name val="Nunito SemiBold"/>
      <family val="2"/>
      <scheme val="minor"/>
    </font>
    <font>
      <sz val="9"/>
      <color rgb="FF006100"/>
      <name val="Nunito SemiBold"/>
      <family val="2"/>
      <scheme val="minor"/>
    </font>
    <font>
      <b/>
      <sz val="16"/>
      <color theme="3"/>
      <name val="Nunito SemiBold"/>
      <family val="2"/>
      <scheme val="minor"/>
    </font>
    <font>
      <b/>
      <sz val="14"/>
      <color theme="3"/>
      <name val="Nunito SemiBold"/>
      <family val="2"/>
      <scheme val="minor"/>
    </font>
    <font>
      <b/>
      <sz val="12"/>
      <color theme="3"/>
      <name val="Nunito SemiBold"/>
      <family val="2"/>
      <scheme val="minor"/>
    </font>
    <font>
      <sz val="9"/>
      <color rgb="FFFA7D00"/>
      <name val="Nunito SemiBold"/>
      <family val="2"/>
      <scheme val="minor"/>
    </font>
    <font>
      <sz val="9"/>
      <color rgb="FF9C5700"/>
      <name val="Nunito SemiBold"/>
      <family val="2"/>
      <scheme val="minor"/>
    </font>
    <font>
      <sz val="9"/>
      <color theme="1"/>
      <name val="Nunito SemiBold"/>
      <family val="2"/>
      <scheme val="minor"/>
    </font>
    <font>
      <b/>
      <sz val="9"/>
      <color theme="1"/>
      <name val="Nunito SemiBold"/>
      <family val="2"/>
      <scheme val="minor"/>
    </font>
    <font>
      <sz val="9"/>
      <color rgb="FFFF0000"/>
      <name val="Nunito SemiBold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FA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5" tint="0.59996337778862885"/>
      </top>
      <bottom style="thin">
        <color theme="5" tint="0.599963377788628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4" fillId="3" borderId="0" applyNumberFormat="0" applyBorder="0" applyAlignment="0" applyProtection="0"/>
    <xf numFmtId="0" fontId="13" fillId="4" borderId="0" applyNumberFormat="0" applyBorder="0" applyAlignment="0" applyProtection="0"/>
    <xf numFmtId="0" fontId="1" fillId="32" borderId="6" applyNumberFormat="0" applyAlignment="0" applyProtection="0"/>
    <xf numFmtId="0" fontId="15" fillId="5" borderId="1" applyNumberFormat="0" applyAlignment="0" applyProtection="0"/>
    <xf numFmtId="0" fontId="5" fillId="33" borderId="7" applyNumberFormat="0" applyAlignment="0" applyProtection="0"/>
    <xf numFmtId="0" fontId="12" fillId="0" borderId="2" applyNumberFormat="0" applyFill="0" applyAlignment="0" applyProtection="0"/>
    <xf numFmtId="0" fontId="6" fillId="6" borderId="3" applyNumberFormat="0" applyAlignment="0" applyProtection="0"/>
    <xf numFmtId="0" fontId="16" fillId="0" borderId="0" applyNumberFormat="0" applyFill="0" applyBorder="0" applyAlignment="0" applyProtection="0"/>
    <xf numFmtId="0" fontId="14" fillId="7" borderId="4" applyNumberFormat="0" applyAlignment="0" applyProtection="0"/>
    <xf numFmtId="0" fontId="7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ill="0" applyBorder="0" applyAlignment="0" applyProtection="0"/>
    <xf numFmtId="41" fontId="1" fillId="0" borderId="0" applyFill="0" applyBorder="0" applyAlignment="0" applyProtection="0"/>
    <xf numFmtId="44" fontId="1" fillId="0" borderId="0" applyFill="0" applyBorder="0" applyAlignment="0" applyProtection="0"/>
    <xf numFmtId="42" fontId="1" fillId="0" borderId="0" applyFill="0" applyBorder="0" applyAlignment="0" applyProtection="0"/>
    <xf numFmtId="9" fontId="14" fillId="0" borderId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NumberFormat="1" applyFill="1"/>
    <xf numFmtId="9" fontId="14" fillId="0" borderId="0" xfId="41" applyFill="1"/>
    <xf numFmtId="9" fontId="14" fillId="0" borderId="0" xfId="41"/>
    <xf numFmtId="0" fontId="15" fillId="0" borderId="5" xfId="12"/>
    <xf numFmtId="9" fontId="14" fillId="0" borderId="5" xfId="41" applyBorder="1"/>
    <xf numFmtId="0" fontId="5" fillId="33" borderId="7" xfId="6"/>
  </cellXfs>
  <cellStyles count="45">
    <cellStyle name="20% - Accent1" xfId="14" builtinId="30" customBuiltin="1"/>
    <cellStyle name="20% - Accent2" xfId="18" builtinId="34" customBuiltin="1"/>
    <cellStyle name="20% - Accent3" xfId="22" builtinId="38" customBuiltin="1"/>
    <cellStyle name="20% - Accent4" xfId="26" builtinId="42" customBuiltin="1"/>
    <cellStyle name="20% - Accent5" xfId="30" builtinId="46" customBuiltin="1"/>
    <cellStyle name="20% - Accent6" xfId="34" builtinId="50" customBuiltin="1"/>
    <cellStyle name="40% - Accent1" xfId="15" builtinId="31" customBuiltin="1"/>
    <cellStyle name="40% - Accent2" xfId="19" builtinId="35" customBuiltin="1"/>
    <cellStyle name="40% - Accent3" xfId="23" builtinId="39" customBuiltin="1"/>
    <cellStyle name="40% - Accent4" xfId="27" builtinId="43" customBuiltin="1"/>
    <cellStyle name="40% - Accent5" xfId="31" builtinId="47" customBuiltin="1"/>
    <cellStyle name="40% - Accent6" xfId="35" builtinId="51" customBuiltin="1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2" builtinId="27" customBuiltin="1"/>
    <cellStyle name="Calculation" xfId="6" builtinId="22" customBuiltin="1"/>
    <cellStyle name="Check Cell" xfId="8" builtinId="23" customBuiltin="1"/>
    <cellStyle name="Comma" xfId="37" builtinId="3" customBuiltin="1"/>
    <cellStyle name="Comma [0]" xfId="38" builtinId="6" customBuiltin="1"/>
    <cellStyle name="Currency" xfId="39" builtinId="4" customBuiltin="1"/>
    <cellStyle name="Currency [0]" xfId="40" builtinId="7" customBuiltin="1"/>
    <cellStyle name="Explanatory Text" xfId="11" builtinId="53" customBuiltin="1"/>
    <cellStyle name="Good" xfId="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Input" xfId="4" builtinId="20" customBuiltin="1"/>
    <cellStyle name="Linked Cell" xfId="7" builtinId="24" customBuiltin="1"/>
    <cellStyle name="Neutral" xfId="3" builtinId="28" customBuiltin="1"/>
    <cellStyle name="Normal" xfId="0" builtinId="0" customBuiltin="1"/>
    <cellStyle name="Note" xfId="10" builtinId="10" customBuiltin="1"/>
    <cellStyle name="Output" xfId="5" builtinId="21" customBuiltin="1"/>
    <cellStyle name="Percent" xfId="41" builtinId="5" customBuiltin="1"/>
    <cellStyle name="Total" xfId="12" builtinId="25" customBuiltin="1"/>
    <cellStyle name="Warning Text" xfId="9" builtinId="11" customBuiltin="1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  <dxf>
      <numFmt numFmtId="19" formatCode="yyyy/mm/dd"/>
    </dxf>
    <dxf>
      <numFmt numFmtId="19" formatCode="yyyy/mm/dd"/>
    </dxf>
    <dxf>
      <fill>
        <patternFill>
          <bgColor rgb="FFD4ECBA"/>
        </patternFill>
      </fill>
    </dxf>
    <dxf>
      <fill>
        <patternFill>
          <bgColor theme="4" tint="0.39994506668294322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fill>
        <patternFill patternType="none">
          <fgColor indexed="64"/>
          <bgColor indexed="65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 patternType="solid">
          <bgColor rgb="FFF0F0F0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 tint="0.14996795556505021"/>
      </font>
      <fill>
        <patternFill>
          <bgColor rgb="FFCDCDCD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color theme="1" tint="0.14996795556505021"/>
      </font>
      <fill>
        <patternFill patternType="solid">
          <fgColor theme="5"/>
          <bgColor theme="5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color theme="1" tint="0.24994659260841701"/>
      </font>
      <border>
        <top/>
        <bottom/>
      </border>
    </dxf>
  </dxfs>
  <tableStyles count="1" defaultTableStyle="TableStyleMedium2" defaultPivotStyle="PivotStyleLight16">
    <tableStyle name="TableStyleNodewise" pivot="0" count="8" xr9:uid="{9D15CB6A-2AD8-4807-BDFE-929EB5A86EB1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  <tableStyleElement type="secondColumnStripe" dxfId="13"/>
    </tableStyle>
  </tableStyles>
  <colors>
    <mruColors>
      <color rgb="FFD4ECBA"/>
      <color rgb="FFFFA3A3"/>
      <color rgb="FF8BC3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FB216-2DF1-4C76-9F22-3F56E6CE5986}" name="TableDeliveryPerformance" displayName="TableDeliveryPerformance" ref="A3:D18" totalsRowCount="1" headerRowCellStyle="Normal" dataCellStyle="Normal">
  <autoFilter ref="A3:D17" xr:uid="{24B6DDF8-CD87-4C8D-9ECB-63516FA8CEAE}"/>
  <sortState ref="A4:D17">
    <sortCondition descending="1" ref="D3:D17"/>
  </sortState>
  <tableColumns count="4">
    <tableColumn id="5" xr3:uid="{94875B8F-78C9-4A5F-9CCE-74729144E32D}" name="Supplier name" totalsRowDxfId="12" dataCellStyle="Normal"/>
    <tableColumn id="1" xr3:uid="{790F81DE-D36C-4406-8B76-7C400B5E1604}" name="Purchase order lines count" totalsRowFunction="sum" dataDxfId="11" totalsRowDxfId="10" dataCellStyle="Normal">
      <calculatedColumnFormula>COUNTIFS(
TablePurchaseOrders[Supplier name],TableDeliveryPerformance[[#This Row],[Supplier name]]
)</calculatedColumnFormula>
    </tableColumn>
    <tableColumn id="2" xr3:uid="{D8015342-BA65-4FD7-A79C-F2D60BFBBB69}" name="Perfect purchase order lines count" totalsRowFunction="sum" dataDxfId="9" totalsRowDxfId="8" dataCellStyle="Normal">
      <calculatedColumnFormula>COUNTIFS(
TablePurchaseOrders[Supplier name],TableDeliveryPerformance[[#This Row],[Supplier name]],
TablePurchaseOrders[Perfect order?],TRUE
)</calculatedColumnFormula>
    </tableColumn>
    <tableColumn id="3" xr3:uid="{BB0408B5-5EAA-4FF9-B233-40E8C53E3617}" name="Perfect order fulfillment supplier" dataCellStyle="Percent" totalsRowCellStyle="Percent">
      <calculatedColumnFormula>TableDeliveryPerformance[[#This Row],[Perfect purchase order lines count]]/TableDeliveryPerformance[[#This Row],[Purchase order lines count]]</calculatedColumnFormula>
    </tableColumn>
  </tableColumns>
  <tableStyleInfo name="TableStyleNodew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BCFA614-4B5C-41E1-9F58-5A60F0707814}" name="TablePurchaseOrders" displayName="TablePurchaseOrders" ref="A1:M432" totalsRowShown="0" headerRowCellStyle="Normal" dataCellStyle="Normal">
  <autoFilter ref="A1:M432" xr:uid="{24B6DDF8-CD87-4C8D-9ECB-63516FA8CEAE}"/>
  <tableColumns count="13">
    <tableColumn id="1" xr3:uid="{CE213E53-825C-4D7F-9228-B1CD8889F89A}" name="Purchase order" dataCellStyle="Normal"/>
    <tableColumn id="2" xr3:uid="{7FFDE655-F3C4-47DE-BE0D-DB008FC24CCF}" name="Position" dataCellStyle="Normal"/>
    <tableColumn id="3" xr3:uid="{6A695082-FD8B-4203-BEA5-BD63C2C0183B}" name="Material" dataCellStyle="Normal"/>
    <tableColumn id="4" xr3:uid="{727A8E8A-60ED-4424-BC6C-AB17AD164284}" name="Material description" dataCellStyle="Normal"/>
    <tableColumn id="5" xr3:uid="{8DA58F9D-5FA2-4651-BAA8-18050FE343C7}" name="Supplier name" dataCellStyle="Normal"/>
    <tableColumn id="6" xr3:uid="{76E335AA-0C52-4065-90A8-DC6CE0874B8A}" name="Purchase order date" dataDxfId="5" dataCellStyle="Normal"/>
    <tableColumn id="7" xr3:uid="{4B4B851D-242A-4E89-AC56-03A63698E913}" name="Requested delivery date" dataDxfId="4" dataCellStyle="Normal"/>
    <tableColumn id="8" xr3:uid="{78D905FE-0466-4FA2-8CFE-FB5F4295470C}" name="Goods receipt date" dataDxfId="3" dataCellStyle="Normal"/>
    <tableColumn id="9" xr3:uid="{4EED4020-16D3-4262-83BC-4F18680ADC90}" name="Purchase order quantity" dataCellStyle="Normal"/>
    <tableColumn id="10" xr3:uid="{7FDCB565-4ACA-428B-8829-138C57752265}" name="Goods receipt quantity" dataCellStyle="Normal"/>
    <tableColumn id="16" xr3:uid="{A0027F67-D173-4F6A-9CA7-D42A254F8B58}" name="Right time?" dataDxfId="2" dataCellStyle="Calculation">
      <calculatedColumnFormula>IF(TablePurchaseOrders[[#This Row],[Goods receipt date]]&lt;=TablePurchaseOrders[[#This Row],[Requested delivery date]],TRUE,FALSE)</calculatedColumnFormula>
    </tableColumn>
    <tableColumn id="17" xr3:uid="{A7EE49DF-2F11-4C1B-B07E-0902AAE09DF7}" name="Right quantity?" dataDxfId="1" dataCellStyle="Calculation">
      <calculatedColumnFormula>IF(TablePurchaseOrders[[#This Row],[Purchase order quantity]]=TablePurchaseOrders[[#This Row],[Goods receipt quantity]],TRUE,FALSE)</calculatedColumnFormula>
    </tableColumn>
    <tableColumn id="18" xr3:uid="{4858453E-99F0-4D74-9AD1-31879BA13D7A}" name="Perfect order?" dataDxfId="0" dataCellStyle="Calculation">
      <calculatedColumnFormula>IF(AND(TablePurchaseOrders[[#This Row],[Right time?]],TablePurchaseOrders[[#This Row],[Right quantity?]]),TRUE,FALSE)</calculatedColumnFormula>
    </tableColumn>
  </tableColumns>
  <tableStyleInfo name="TableStyleNodewise" showFirstColumn="0" showLastColumn="0" showRowStripes="1" showColumnStripes="0"/>
</table>
</file>

<file path=xl/theme/theme1.xml><?xml version="1.0" encoding="utf-8"?>
<a:theme xmlns:a="http://schemas.openxmlformats.org/drawingml/2006/main" name="NodewiseTheme">
  <a:themeElements>
    <a:clrScheme name="Theme 25">
      <a:dk1>
        <a:srgbClr val="262626"/>
      </a:dk1>
      <a:lt1>
        <a:srgbClr val="FFFFFF"/>
      </a:lt1>
      <a:dk2>
        <a:srgbClr val="262626"/>
      </a:dk2>
      <a:lt2>
        <a:srgbClr val="FFFFFF"/>
      </a:lt2>
      <a:accent1>
        <a:srgbClr val="FF5959"/>
      </a:accent1>
      <a:accent2>
        <a:srgbClr val="FFAC59"/>
      </a:accent2>
      <a:accent3>
        <a:srgbClr val="E7E200"/>
      </a:accent3>
      <a:accent4>
        <a:srgbClr val="ACFF59"/>
      </a:accent4>
      <a:accent5>
        <a:srgbClr val="59ACFF"/>
      </a:accent5>
      <a:accent6>
        <a:srgbClr val="7F739A"/>
      </a:accent6>
      <a:hlink>
        <a:srgbClr val="FFFFFF"/>
      </a:hlink>
      <a:folHlink>
        <a:srgbClr val="595959"/>
      </a:folHlink>
    </a:clrScheme>
    <a:fontScheme name="Nodewise Theme Fonts">
      <a:majorFont>
        <a:latin typeface="Nunito Sans SemiBold"/>
        <a:ea typeface=""/>
        <a:cs typeface=""/>
      </a:majorFont>
      <a:minorFont>
        <a:latin typeface="Nunito SemiBol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7B9F-E491-4DBF-A61E-B40E7D666060}">
  <sheetPr>
    <tabColor rgb="FFFFC000"/>
  </sheetPr>
  <dimension ref="A1:D18"/>
  <sheetViews>
    <sheetView showGridLines="0" tabSelected="1" zoomScaleNormal="100" workbookViewId="0">
      <selection activeCell="A2" sqref="A2"/>
    </sheetView>
  </sheetViews>
  <sheetFormatPr defaultRowHeight="13.5" x14ac:dyDescent="0.25"/>
  <cols>
    <col min="1" max="1" width="25" bestFit="1" customWidth="1"/>
    <col min="2" max="2" width="24" bestFit="1" customWidth="1"/>
    <col min="3" max="3" width="29.85546875" bestFit="1" customWidth="1"/>
    <col min="4" max="4" width="28.28515625" bestFit="1" customWidth="1"/>
  </cols>
  <sheetData>
    <row r="1" spans="1:4" ht="14.25" thickBot="1" x14ac:dyDescent="0.3">
      <c r="C1" s="6" t="s">
        <v>567</v>
      </c>
      <c r="D1" s="7">
        <f>TableDeliveryPerformance[[#Totals],[Perfect purchase order lines count]]/TableDeliveryPerformance[[#Totals],[Purchase order lines count]]</f>
        <v>0.44547563805104406</v>
      </c>
    </row>
    <row r="2" spans="1:4" ht="14.25" thickTop="1" x14ac:dyDescent="0.25"/>
    <row r="3" spans="1:4" x14ac:dyDescent="0.25">
      <c r="A3" t="s">
        <v>2</v>
      </c>
      <c r="B3" s="2" t="s">
        <v>570</v>
      </c>
      <c r="C3" s="2" t="s">
        <v>571</v>
      </c>
      <c r="D3" s="2" t="s">
        <v>566</v>
      </c>
    </row>
    <row r="4" spans="1:4" x14ac:dyDescent="0.25">
      <c r="A4" t="s">
        <v>526</v>
      </c>
      <c r="B4" s="2">
        <f>COUNTIFS(
TablePurchaseOrders[Supplier name],TableDeliveryPerformance[[#This Row],[Supplier name]]
)</f>
        <v>7</v>
      </c>
      <c r="C4" s="2">
        <f>COUNTIFS(
TablePurchaseOrders[Supplier name],TableDeliveryPerformance[[#This Row],[Supplier name]],
TablePurchaseOrders[Perfect order?],TRUE
)</f>
        <v>6</v>
      </c>
      <c r="D4" s="4">
        <f>TableDeliveryPerformance[[#This Row],[Perfect purchase order lines count]]/TableDeliveryPerformance[[#This Row],[Purchase order lines count]]</f>
        <v>0.8571428571428571</v>
      </c>
    </row>
    <row r="5" spans="1:4" x14ac:dyDescent="0.25">
      <c r="A5" t="s">
        <v>288</v>
      </c>
      <c r="B5" s="2">
        <f>COUNTIFS(
TablePurchaseOrders[Supplier name],TableDeliveryPerformance[[#This Row],[Supplier name]]
)</f>
        <v>32</v>
      </c>
      <c r="C5" s="2">
        <f>COUNTIFS(
TablePurchaseOrders[Supplier name],TableDeliveryPerformance[[#This Row],[Supplier name]],
TablePurchaseOrders[Perfect order?],TRUE
)</f>
        <v>24</v>
      </c>
      <c r="D5" s="4">
        <f>TableDeliveryPerformance[[#This Row],[Perfect purchase order lines count]]/TableDeliveryPerformance[[#This Row],[Purchase order lines count]]</f>
        <v>0.75</v>
      </c>
    </row>
    <row r="6" spans="1:4" x14ac:dyDescent="0.25">
      <c r="A6" t="s">
        <v>3</v>
      </c>
      <c r="B6" s="2">
        <f>COUNTIFS(
TablePurchaseOrders[Supplier name],TableDeliveryPerformance[[#This Row],[Supplier name]]
)</f>
        <v>30</v>
      </c>
      <c r="C6" s="2">
        <f>COUNTIFS(
TablePurchaseOrders[Supplier name],TableDeliveryPerformance[[#This Row],[Supplier name]],
TablePurchaseOrders[Perfect order?],TRUE
)</f>
        <v>19</v>
      </c>
      <c r="D6" s="4">
        <f>TableDeliveryPerformance[[#This Row],[Perfect purchase order lines count]]/TableDeliveryPerformance[[#This Row],[Purchase order lines count]]</f>
        <v>0.6333333333333333</v>
      </c>
    </row>
    <row r="7" spans="1:4" x14ac:dyDescent="0.25">
      <c r="A7" t="s">
        <v>84</v>
      </c>
      <c r="B7" s="2">
        <f>COUNTIFS(
TablePurchaseOrders[Supplier name],TableDeliveryPerformance[[#This Row],[Supplier name]]
)</f>
        <v>14</v>
      </c>
      <c r="C7" s="2">
        <f>COUNTIFS(
TablePurchaseOrders[Supplier name],TableDeliveryPerformance[[#This Row],[Supplier name]],
TablePurchaseOrders[Perfect order?],TRUE
)</f>
        <v>8</v>
      </c>
      <c r="D7" s="4">
        <f>TableDeliveryPerformance[[#This Row],[Perfect purchase order lines count]]/TableDeliveryPerformance[[#This Row],[Purchase order lines count]]</f>
        <v>0.5714285714285714</v>
      </c>
    </row>
    <row r="8" spans="1:4" x14ac:dyDescent="0.25">
      <c r="A8" t="s">
        <v>365</v>
      </c>
      <c r="B8" s="2">
        <f>COUNTIFS(
TablePurchaseOrders[Supplier name],TableDeliveryPerformance[[#This Row],[Supplier name]]
)</f>
        <v>51</v>
      </c>
      <c r="C8" s="2">
        <f>COUNTIFS(
TablePurchaseOrders[Supplier name],TableDeliveryPerformance[[#This Row],[Supplier name]],
TablePurchaseOrders[Perfect order?],TRUE
)</f>
        <v>29</v>
      </c>
      <c r="D8" s="4">
        <f>TableDeliveryPerformance[[#This Row],[Perfect purchase order lines count]]/TableDeliveryPerformance[[#This Row],[Purchase order lines count]]</f>
        <v>0.56862745098039214</v>
      </c>
    </row>
    <row r="9" spans="1:4" x14ac:dyDescent="0.25">
      <c r="A9" t="s">
        <v>178</v>
      </c>
      <c r="B9" s="2">
        <f>COUNTIFS(
TablePurchaseOrders[Supplier name],TableDeliveryPerformance[[#This Row],[Supplier name]]
)</f>
        <v>9</v>
      </c>
      <c r="C9" s="2">
        <f>COUNTIFS(
TablePurchaseOrders[Supplier name],TableDeliveryPerformance[[#This Row],[Supplier name]],
TablePurchaseOrders[Perfect order?],TRUE
)</f>
        <v>5</v>
      </c>
      <c r="D9" s="4">
        <f>TableDeliveryPerformance[[#This Row],[Perfect purchase order lines count]]/TableDeliveryPerformance[[#This Row],[Purchase order lines count]]</f>
        <v>0.55555555555555558</v>
      </c>
    </row>
    <row r="10" spans="1:4" x14ac:dyDescent="0.25">
      <c r="A10" t="s">
        <v>137</v>
      </c>
      <c r="B10" s="2">
        <f>COUNTIFS(
TablePurchaseOrders[Supplier name],TableDeliveryPerformance[[#This Row],[Supplier name]]
)</f>
        <v>12</v>
      </c>
      <c r="C10" s="2">
        <f>COUNTIFS(
TablePurchaseOrders[Supplier name],TableDeliveryPerformance[[#This Row],[Supplier name]],
TablePurchaseOrders[Perfect order?],TRUE
)</f>
        <v>6</v>
      </c>
      <c r="D10" s="4">
        <f>TableDeliveryPerformance[[#This Row],[Perfect purchase order lines count]]/TableDeliveryPerformance[[#This Row],[Purchase order lines count]]</f>
        <v>0.5</v>
      </c>
    </row>
    <row r="11" spans="1:4" x14ac:dyDescent="0.25">
      <c r="A11" t="s">
        <v>362</v>
      </c>
      <c r="B11" s="2">
        <f>COUNTIFS(
TablePurchaseOrders[Supplier name],TableDeliveryPerformance[[#This Row],[Supplier name]]
)</f>
        <v>85</v>
      </c>
      <c r="C11" s="2">
        <f>COUNTIFS(
TablePurchaseOrders[Supplier name],TableDeliveryPerformance[[#This Row],[Supplier name]],
TablePurchaseOrders[Perfect order?],TRUE
)</f>
        <v>37</v>
      </c>
      <c r="D11" s="4">
        <f>TableDeliveryPerformance[[#This Row],[Perfect purchase order lines count]]/TableDeliveryPerformance[[#This Row],[Purchase order lines count]]</f>
        <v>0.43529411764705883</v>
      </c>
    </row>
    <row r="12" spans="1:4" x14ac:dyDescent="0.25">
      <c r="A12" t="s">
        <v>87</v>
      </c>
      <c r="B12" s="2">
        <f>COUNTIFS(
TablePurchaseOrders[Supplier name],TableDeliveryPerformance[[#This Row],[Supplier name]]
)</f>
        <v>32</v>
      </c>
      <c r="C12" s="2">
        <f>COUNTIFS(
TablePurchaseOrders[Supplier name],TableDeliveryPerformance[[#This Row],[Supplier name]],
TablePurchaseOrders[Perfect order?],TRUE
)</f>
        <v>13</v>
      </c>
      <c r="D12" s="4">
        <f>TableDeliveryPerformance[[#This Row],[Perfect purchase order lines count]]/TableDeliveryPerformance[[#This Row],[Purchase order lines count]]</f>
        <v>0.40625</v>
      </c>
    </row>
    <row r="13" spans="1:4" x14ac:dyDescent="0.25">
      <c r="A13" t="s">
        <v>529</v>
      </c>
      <c r="B13" s="2">
        <f>COUNTIFS(
TablePurchaseOrders[Supplier name],TableDeliveryPerformance[[#This Row],[Supplier name]]
)</f>
        <v>5</v>
      </c>
      <c r="C13" s="2">
        <f>COUNTIFS(
TablePurchaseOrders[Supplier name],TableDeliveryPerformance[[#This Row],[Supplier name]],
TablePurchaseOrders[Perfect order?],TRUE
)</f>
        <v>2</v>
      </c>
      <c r="D13" s="4">
        <f>TableDeliveryPerformance[[#This Row],[Perfect purchase order lines count]]/TableDeliveryPerformance[[#This Row],[Purchase order lines count]]</f>
        <v>0.4</v>
      </c>
    </row>
    <row r="14" spans="1:4" x14ac:dyDescent="0.25">
      <c r="A14" t="s">
        <v>291</v>
      </c>
      <c r="B14" s="2">
        <f>COUNTIFS(
TablePurchaseOrders[Supplier name],TableDeliveryPerformance[[#This Row],[Supplier name]]
)</f>
        <v>18</v>
      </c>
      <c r="C14" s="2">
        <f>COUNTIFS(
TablePurchaseOrders[Supplier name],TableDeliveryPerformance[[#This Row],[Supplier name]],
TablePurchaseOrders[Perfect order?],TRUE
)</f>
        <v>7</v>
      </c>
      <c r="D14" s="4">
        <f>TableDeliveryPerformance[[#This Row],[Perfect purchase order lines count]]/TableDeliveryPerformance[[#This Row],[Purchase order lines count]]</f>
        <v>0.3888888888888889</v>
      </c>
    </row>
    <row r="15" spans="1:4" x14ac:dyDescent="0.25">
      <c r="A15" t="s">
        <v>24</v>
      </c>
      <c r="B15" s="2">
        <f>COUNTIFS(
TablePurchaseOrders[Supplier name],TableDeliveryPerformance[[#This Row],[Supplier name]]
)</f>
        <v>16</v>
      </c>
      <c r="C15" s="2">
        <f>COUNTIFS(
TablePurchaseOrders[Supplier name],TableDeliveryPerformance[[#This Row],[Supplier name]],
TablePurchaseOrders[Perfect order?],TRUE
)</f>
        <v>6</v>
      </c>
      <c r="D15" s="4">
        <f>TableDeliveryPerformance[[#This Row],[Perfect purchase order lines count]]/TableDeliveryPerformance[[#This Row],[Purchase order lines count]]</f>
        <v>0.375</v>
      </c>
    </row>
    <row r="16" spans="1:4" x14ac:dyDescent="0.25">
      <c r="A16" t="s">
        <v>134</v>
      </c>
      <c r="B16" s="2">
        <f>COUNTIFS(
TablePurchaseOrders[Supplier name],TableDeliveryPerformance[[#This Row],[Supplier name]]
)</f>
        <v>98</v>
      </c>
      <c r="C16" s="2">
        <f>COUNTIFS(
TablePurchaseOrders[Supplier name],TableDeliveryPerformance[[#This Row],[Supplier name]],
TablePurchaseOrders[Perfect order?],TRUE
)</f>
        <v>26</v>
      </c>
      <c r="D16" s="4">
        <f>TableDeliveryPerformance[[#This Row],[Perfect purchase order lines count]]/TableDeliveryPerformance[[#This Row],[Purchase order lines count]]</f>
        <v>0.26530612244897961</v>
      </c>
    </row>
    <row r="17" spans="1:4" x14ac:dyDescent="0.25">
      <c r="A17" t="s">
        <v>261</v>
      </c>
      <c r="B17" s="2">
        <f>COUNTIFS(
TablePurchaseOrders[Supplier name],TableDeliveryPerformance[[#This Row],[Supplier name]]
)</f>
        <v>22</v>
      </c>
      <c r="C17" s="2">
        <f>COUNTIFS(
TablePurchaseOrders[Supplier name],TableDeliveryPerformance[[#This Row],[Supplier name]],
TablePurchaseOrders[Perfect order?],TRUE
)</f>
        <v>4</v>
      </c>
      <c r="D17" s="4">
        <f>TableDeliveryPerformance[[#This Row],[Perfect purchase order lines count]]/TableDeliveryPerformance[[#This Row],[Purchase order lines count]]</f>
        <v>0.18181818181818182</v>
      </c>
    </row>
    <row r="18" spans="1:4" x14ac:dyDescent="0.25">
      <c r="A18" s="2"/>
      <c r="B18" s="3">
        <f>SUBTOTAL(109,TableDeliveryPerformance[Purchase order lines count])</f>
        <v>431</v>
      </c>
      <c r="C18" s="3">
        <f>SUBTOTAL(109,TableDeliveryPerformance[Perfect purchase order lines count])</f>
        <v>192</v>
      </c>
      <c r="D18" s="5"/>
    </row>
  </sheetData>
  <conditionalFormatting sqref="D4:D17 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Header>&amp;C&amp;K00-022Copyright © Nodewise | All Rights Reserved</oddHeader>
    <oddFooter>&amp;R&amp;K00+000Copyright © Nodewise | All Rights Reserved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BD60-DF7B-48FC-95AD-6686D809083A}">
  <sheetPr>
    <tabColor theme="0" tint="-0.249977111117893"/>
  </sheetPr>
  <dimension ref="A1:M432"/>
  <sheetViews>
    <sheetView showGridLines="0" topLeftCell="E1" zoomScaleNormal="100" workbookViewId="0">
      <selection activeCell="E2" sqref="E2"/>
    </sheetView>
  </sheetViews>
  <sheetFormatPr defaultRowHeight="13.5" x14ac:dyDescent="0.25"/>
  <cols>
    <col min="1" max="1" width="14.7109375" bestFit="1" customWidth="1"/>
    <col min="2" max="2" width="9.5703125" bestFit="1" customWidth="1"/>
    <col min="3" max="3" width="13.5703125" bestFit="1" customWidth="1"/>
    <col min="4" max="4" width="38.140625" bestFit="1" customWidth="1"/>
    <col min="5" max="5" width="25" bestFit="1" customWidth="1"/>
    <col min="6" max="6" width="18.5703125" bestFit="1" customWidth="1"/>
    <col min="7" max="7" width="21.5703125" bestFit="1" customWidth="1"/>
    <col min="8" max="8" width="17.7109375" bestFit="1" customWidth="1"/>
    <col min="9" max="9" width="21.7109375" bestFit="1" customWidth="1"/>
    <col min="10" max="10" width="20.85546875" bestFit="1" customWidth="1"/>
    <col min="11" max="11" width="11.7109375" bestFit="1" customWidth="1"/>
    <col min="12" max="12" width="14.7109375" bestFit="1" customWidth="1"/>
    <col min="13" max="13" width="13.7109375" bestFit="1" customWidth="1"/>
  </cols>
  <sheetData>
    <row r="1" spans="1:13" x14ac:dyDescent="0.25">
      <c r="A1" t="s">
        <v>563</v>
      </c>
      <c r="B1" t="s">
        <v>564</v>
      </c>
      <c r="C1" t="s">
        <v>0</v>
      </c>
      <c r="D1" t="s">
        <v>1</v>
      </c>
      <c r="E1" t="s">
        <v>2</v>
      </c>
      <c r="F1" t="s">
        <v>558</v>
      </c>
      <c r="G1" t="s">
        <v>560</v>
      </c>
      <c r="H1" t="s">
        <v>561</v>
      </c>
      <c r="I1" t="s">
        <v>559</v>
      </c>
      <c r="J1" t="s">
        <v>562</v>
      </c>
      <c r="K1" t="s">
        <v>568</v>
      </c>
      <c r="L1" t="s">
        <v>565</v>
      </c>
      <c r="M1" t="s">
        <v>569</v>
      </c>
    </row>
    <row r="2" spans="1:13" x14ac:dyDescent="0.25">
      <c r="A2">
        <v>45056808</v>
      </c>
      <c r="B2">
        <v>10</v>
      </c>
      <c r="C2" t="s">
        <v>259</v>
      </c>
      <c r="D2" t="s">
        <v>260</v>
      </c>
      <c r="E2" t="s">
        <v>261</v>
      </c>
      <c r="F2" s="1">
        <v>43466</v>
      </c>
      <c r="G2" s="1">
        <v>43480</v>
      </c>
      <c r="H2" s="1">
        <v>43480</v>
      </c>
      <c r="I2">
        <v>4</v>
      </c>
      <c r="J2">
        <v>4</v>
      </c>
      <c r="K2" s="8" t="b">
        <f>IF(TablePurchaseOrders[[#This Row],[Goods receipt date]]&lt;=TablePurchaseOrders[[#This Row],[Requested delivery date]],TRUE,FALSE)</f>
        <v>1</v>
      </c>
      <c r="L2" s="8" t="b">
        <f>IF(TablePurchaseOrders[[#This Row],[Purchase order quantity]]=TablePurchaseOrders[[#This Row],[Goods receipt quantity]],TRUE,FALSE)</f>
        <v>1</v>
      </c>
      <c r="M2" s="8" t="b">
        <f>IF(AND(TablePurchaseOrders[[#This Row],[Right time?]],TablePurchaseOrders[[#This Row],[Right quantity?]]),TRUE,FALSE)</f>
        <v>1</v>
      </c>
    </row>
    <row r="3" spans="1:13" x14ac:dyDescent="0.25">
      <c r="A3">
        <v>45056809</v>
      </c>
      <c r="B3">
        <v>10</v>
      </c>
      <c r="C3" t="s">
        <v>446</v>
      </c>
      <c r="D3" t="s">
        <v>447</v>
      </c>
      <c r="E3" t="s">
        <v>365</v>
      </c>
      <c r="F3" s="1">
        <v>43467</v>
      </c>
      <c r="G3" s="1">
        <v>43480</v>
      </c>
      <c r="H3" s="1">
        <v>43480</v>
      </c>
      <c r="I3">
        <v>600</v>
      </c>
      <c r="J3">
        <v>600</v>
      </c>
      <c r="K3" s="8" t="b">
        <f>IF(TablePurchaseOrders[[#This Row],[Goods receipt date]]&lt;=TablePurchaseOrders[[#This Row],[Requested delivery date]],TRUE,FALSE)</f>
        <v>1</v>
      </c>
      <c r="L3" s="8" t="b">
        <f>IF(TablePurchaseOrders[[#This Row],[Purchase order quantity]]=TablePurchaseOrders[[#This Row],[Goods receipt quantity]],TRUE,FALSE)</f>
        <v>1</v>
      </c>
      <c r="M3" s="8" t="b">
        <f>IF(AND(TablePurchaseOrders[[#This Row],[Right time?]],TablePurchaseOrders[[#This Row],[Right quantity?]]),TRUE,FALSE)</f>
        <v>1</v>
      </c>
    </row>
    <row r="4" spans="1:13" x14ac:dyDescent="0.25">
      <c r="A4">
        <v>45056810</v>
      </c>
      <c r="B4">
        <v>10</v>
      </c>
      <c r="C4" t="s">
        <v>128</v>
      </c>
      <c r="D4" t="s">
        <v>129</v>
      </c>
      <c r="E4" t="s">
        <v>87</v>
      </c>
      <c r="F4" s="1">
        <v>43467</v>
      </c>
      <c r="G4" s="1">
        <v>43480</v>
      </c>
      <c r="H4" s="1">
        <v>43483</v>
      </c>
      <c r="I4">
        <v>449</v>
      </c>
      <c r="J4">
        <v>449</v>
      </c>
      <c r="K4" s="8" t="b">
        <f>IF(TablePurchaseOrders[[#This Row],[Goods receipt date]]&lt;=TablePurchaseOrders[[#This Row],[Requested delivery date]],TRUE,FALSE)</f>
        <v>0</v>
      </c>
      <c r="L4" s="8" t="b">
        <f>IF(TablePurchaseOrders[[#This Row],[Purchase order quantity]]=TablePurchaseOrders[[#This Row],[Goods receipt quantity]],TRUE,FALSE)</f>
        <v>1</v>
      </c>
      <c r="M4" s="8" t="b">
        <f>IF(AND(TablePurchaseOrders[[#This Row],[Right time?]],TablePurchaseOrders[[#This Row],[Right quantity?]]),TRUE,FALSE)</f>
        <v>0</v>
      </c>
    </row>
    <row r="5" spans="1:13" x14ac:dyDescent="0.25">
      <c r="A5">
        <v>45056811</v>
      </c>
      <c r="B5">
        <v>10</v>
      </c>
      <c r="C5" t="s">
        <v>172</v>
      </c>
      <c r="D5" t="s">
        <v>173</v>
      </c>
      <c r="E5" t="s">
        <v>134</v>
      </c>
      <c r="F5" s="1">
        <v>43467</v>
      </c>
      <c r="G5" s="1">
        <v>43479</v>
      </c>
      <c r="H5" s="1">
        <v>43490</v>
      </c>
      <c r="I5">
        <v>750</v>
      </c>
      <c r="J5">
        <v>712</v>
      </c>
      <c r="K5" s="8" t="b">
        <f>IF(TablePurchaseOrders[[#This Row],[Goods receipt date]]&lt;=TablePurchaseOrders[[#This Row],[Requested delivery date]],TRUE,FALSE)</f>
        <v>0</v>
      </c>
      <c r="L5" s="8" t="b">
        <f>IF(TablePurchaseOrders[[#This Row],[Purchase order quantity]]=TablePurchaseOrders[[#This Row],[Goods receipt quantity]],TRUE,FALSE)</f>
        <v>0</v>
      </c>
      <c r="M5" s="8" t="b">
        <f>IF(AND(TablePurchaseOrders[[#This Row],[Right time?]],TablePurchaseOrders[[#This Row],[Right quantity?]]),TRUE,FALSE)</f>
        <v>0</v>
      </c>
    </row>
    <row r="6" spans="1:13" x14ac:dyDescent="0.25">
      <c r="A6">
        <v>45056811</v>
      </c>
      <c r="B6">
        <v>20</v>
      </c>
      <c r="C6" t="s">
        <v>231</v>
      </c>
      <c r="D6" t="s">
        <v>232</v>
      </c>
      <c r="E6" t="s">
        <v>134</v>
      </c>
      <c r="F6" s="1">
        <v>43467</v>
      </c>
      <c r="G6" s="1">
        <v>43479</v>
      </c>
      <c r="H6" s="1">
        <v>43488</v>
      </c>
      <c r="I6">
        <v>233</v>
      </c>
      <c r="J6">
        <v>233</v>
      </c>
      <c r="K6" s="8" t="b">
        <f>IF(TablePurchaseOrders[[#This Row],[Goods receipt date]]&lt;=TablePurchaseOrders[[#This Row],[Requested delivery date]],TRUE,FALSE)</f>
        <v>0</v>
      </c>
      <c r="L6" s="8" t="b">
        <f>IF(TablePurchaseOrders[[#This Row],[Purchase order quantity]]=TablePurchaseOrders[[#This Row],[Goods receipt quantity]],TRUE,FALSE)</f>
        <v>1</v>
      </c>
      <c r="M6" s="8" t="b">
        <f>IF(AND(TablePurchaseOrders[[#This Row],[Right time?]],TablePurchaseOrders[[#This Row],[Right quantity?]]),TRUE,FALSE)</f>
        <v>0</v>
      </c>
    </row>
    <row r="7" spans="1:13" x14ac:dyDescent="0.25">
      <c r="A7">
        <v>45056811</v>
      </c>
      <c r="B7">
        <v>30</v>
      </c>
      <c r="C7" t="s">
        <v>227</v>
      </c>
      <c r="D7" t="s">
        <v>228</v>
      </c>
      <c r="E7" t="s">
        <v>134</v>
      </c>
      <c r="F7" s="1">
        <v>43467</v>
      </c>
      <c r="G7" s="1">
        <v>43479</v>
      </c>
      <c r="H7" s="1">
        <v>43486</v>
      </c>
      <c r="I7">
        <v>280</v>
      </c>
      <c r="J7">
        <v>188</v>
      </c>
      <c r="K7" s="8" t="b">
        <f>IF(TablePurchaseOrders[[#This Row],[Goods receipt date]]&lt;=TablePurchaseOrders[[#This Row],[Requested delivery date]],TRUE,FALSE)</f>
        <v>0</v>
      </c>
      <c r="L7" s="8" t="b">
        <f>IF(TablePurchaseOrders[[#This Row],[Purchase order quantity]]=TablePurchaseOrders[[#This Row],[Goods receipt quantity]],TRUE,FALSE)</f>
        <v>0</v>
      </c>
      <c r="M7" s="8" t="b">
        <f>IF(AND(TablePurchaseOrders[[#This Row],[Right time?]],TablePurchaseOrders[[#This Row],[Right quantity?]]),TRUE,FALSE)</f>
        <v>0</v>
      </c>
    </row>
    <row r="8" spans="1:13" x14ac:dyDescent="0.25">
      <c r="A8">
        <v>45056811</v>
      </c>
      <c r="B8">
        <v>40</v>
      </c>
      <c r="C8" t="s">
        <v>223</v>
      </c>
      <c r="D8" t="s">
        <v>224</v>
      </c>
      <c r="E8" t="s">
        <v>134</v>
      </c>
      <c r="F8" s="1">
        <v>43467</v>
      </c>
      <c r="G8" s="1">
        <v>43479</v>
      </c>
      <c r="H8" s="1">
        <v>43493</v>
      </c>
      <c r="I8">
        <v>251</v>
      </c>
      <c r="J8">
        <v>131</v>
      </c>
      <c r="K8" s="8" t="b">
        <f>IF(TablePurchaseOrders[[#This Row],[Goods receipt date]]&lt;=TablePurchaseOrders[[#This Row],[Requested delivery date]],TRUE,FALSE)</f>
        <v>0</v>
      </c>
      <c r="L8" s="8" t="b">
        <f>IF(TablePurchaseOrders[[#This Row],[Purchase order quantity]]=TablePurchaseOrders[[#This Row],[Goods receipt quantity]],TRUE,FALSE)</f>
        <v>0</v>
      </c>
      <c r="M8" s="8" t="b">
        <f>IF(AND(TablePurchaseOrders[[#This Row],[Right time?]],TablePurchaseOrders[[#This Row],[Right quantity?]]),TRUE,FALSE)</f>
        <v>0</v>
      </c>
    </row>
    <row r="9" spans="1:13" x14ac:dyDescent="0.25">
      <c r="A9">
        <v>45056811</v>
      </c>
      <c r="B9">
        <v>50</v>
      </c>
      <c r="C9" t="s">
        <v>542</v>
      </c>
      <c r="D9" t="s">
        <v>543</v>
      </c>
      <c r="E9" t="s">
        <v>134</v>
      </c>
      <c r="F9" s="1">
        <v>43467</v>
      </c>
      <c r="G9" s="1">
        <v>43479</v>
      </c>
      <c r="H9" s="1">
        <v>43483</v>
      </c>
      <c r="I9">
        <v>320</v>
      </c>
      <c r="J9">
        <v>32</v>
      </c>
      <c r="K9" s="8" t="b">
        <f>IF(TablePurchaseOrders[[#This Row],[Goods receipt date]]&lt;=TablePurchaseOrders[[#This Row],[Requested delivery date]],TRUE,FALSE)</f>
        <v>0</v>
      </c>
      <c r="L9" s="8" t="b">
        <f>IF(TablePurchaseOrders[[#This Row],[Purchase order quantity]]=TablePurchaseOrders[[#This Row],[Goods receipt quantity]],TRUE,FALSE)</f>
        <v>0</v>
      </c>
      <c r="M9" s="8" t="b">
        <f>IF(AND(TablePurchaseOrders[[#This Row],[Right time?]],TablePurchaseOrders[[#This Row],[Right quantity?]]),TRUE,FALSE)</f>
        <v>0</v>
      </c>
    </row>
    <row r="10" spans="1:13" x14ac:dyDescent="0.25">
      <c r="A10">
        <v>45056812</v>
      </c>
      <c r="B10">
        <v>10</v>
      </c>
      <c r="C10" t="s">
        <v>8</v>
      </c>
      <c r="D10" t="s">
        <v>9</v>
      </c>
      <c r="E10" t="s">
        <v>3</v>
      </c>
      <c r="F10" s="1">
        <v>43468</v>
      </c>
      <c r="G10" s="1">
        <v>43476</v>
      </c>
      <c r="H10" s="1">
        <v>43476</v>
      </c>
      <c r="I10">
        <v>64</v>
      </c>
      <c r="J10">
        <v>64</v>
      </c>
      <c r="K10" s="8" t="b">
        <f>IF(TablePurchaseOrders[[#This Row],[Goods receipt date]]&lt;=TablePurchaseOrders[[#This Row],[Requested delivery date]],TRUE,FALSE)</f>
        <v>1</v>
      </c>
      <c r="L10" s="8" t="b">
        <f>IF(TablePurchaseOrders[[#This Row],[Purchase order quantity]]=TablePurchaseOrders[[#This Row],[Goods receipt quantity]],TRUE,FALSE)</f>
        <v>1</v>
      </c>
      <c r="M10" s="8" t="b">
        <f>IF(AND(TablePurchaseOrders[[#This Row],[Right time?]],TablePurchaseOrders[[#This Row],[Right quantity?]]),TRUE,FALSE)</f>
        <v>1</v>
      </c>
    </row>
    <row r="11" spans="1:13" x14ac:dyDescent="0.25">
      <c r="A11">
        <v>45056813</v>
      </c>
      <c r="B11">
        <v>10</v>
      </c>
      <c r="C11" t="s">
        <v>508</v>
      </c>
      <c r="D11" t="s">
        <v>509</v>
      </c>
      <c r="E11" t="s">
        <v>362</v>
      </c>
      <c r="F11" s="1">
        <v>43468</v>
      </c>
      <c r="G11" s="1">
        <v>43476</v>
      </c>
      <c r="H11" s="1">
        <v>43483</v>
      </c>
      <c r="I11">
        <v>800</v>
      </c>
      <c r="J11">
        <v>800</v>
      </c>
      <c r="K11" s="8" t="b">
        <f>IF(TablePurchaseOrders[[#This Row],[Goods receipt date]]&lt;=TablePurchaseOrders[[#This Row],[Requested delivery date]],TRUE,FALSE)</f>
        <v>0</v>
      </c>
      <c r="L11" s="8" t="b">
        <f>IF(TablePurchaseOrders[[#This Row],[Purchase order quantity]]=TablePurchaseOrders[[#This Row],[Goods receipt quantity]],TRUE,FALSE)</f>
        <v>1</v>
      </c>
      <c r="M11" s="8" t="b">
        <f>IF(AND(TablePurchaseOrders[[#This Row],[Right time?]],TablePurchaseOrders[[#This Row],[Right quantity?]]),TRUE,FALSE)</f>
        <v>0</v>
      </c>
    </row>
    <row r="12" spans="1:13" x14ac:dyDescent="0.25">
      <c r="A12">
        <v>45056814</v>
      </c>
      <c r="B12">
        <v>10</v>
      </c>
      <c r="C12" t="s">
        <v>363</v>
      </c>
      <c r="D12" t="s">
        <v>364</v>
      </c>
      <c r="E12" t="s">
        <v>365</v>
      </c>
      <c r="F12" s="1">
        <v>43469</v>
      </c>
      <c r="G12" s="1">
        <v>43482</v>
      </c>
      <c r="H12" s="1">
        <v>43482</v>
      </c>
      <c r="I12">
        <v>1200</v>
      </c>
      <c r="J12">
        <v>1200</v>
      </c>
      <c r="K12" s="8" t="b">
        <f>IF(TablePurchaseOrders[[#This Row],[Goods receipt date]]&lt;=TablePurchaseOrders[[#This Row],[Requested delivery date]],TRUE,FALSE)</f>
        <v>1</v>
      </c>
      <c r="L12" s="8" t="b">
        <f>IF(TablePurchaseOrders[[#This Row],[Purchase order quantity]]=TablePurchaseOrders[[#This Row],[Goods receipt quantity]],TRUE,FALSE)</f>
        <v>1</v>
      </c>
      <c r="M12" s="8" t="b">
        <f>IF(AND(TablePurchaseOrders[[#This Row],[Right time?]],TablePurchaseOrders[[#This Row],[Right quantity?]]),TRUE,FALSE)</f>
        <v>1</v>
      </c>
    </row>
    <row r="13" spans="1:13" x14ac:dyDescent="0.25">
      <c r="A13">
        <v>45056815</v>
      </c>
      <c r="B13">
        <v>10</v>
      </c>
      <c r="C13" t="s">
        <v>235</v>
      </c>
      <c r="D13" t="s">
        <v>236</v>
      </c>
      <c r="E13" t="s">
        <v>134</v>
      </c>
      <c r="F13" s="1">
        <v>43471</v>
      </c>
      <c r="G13" s="1">
        <v>43483</v>
      </c>
      <c r="H13" s="1">
        <v>43483</v>
      </c>
      <c r="I13">
        <v>204</v>
      </c>
      <c r="J13">
        <v>65</v>
      </c>
      <c r="K13" s="8" t="b">
        <f>IF(TablePurchaseOrders[[#This Row],[Goods receipt date]]&lt;=TablePurchaseOrders[[#This Row],[Requested delivery date]],TRUE,FALSE)</f>
        <v>1</v>
      </c>
      <c r="L13" s="8" t="b">
        <f>IF(TablePurchaseOrders[[#This Row],[Purchase order quantity]]=TablePurchaseOrders[[#This Row],[Goods receipt quantity]],TRUE,FALSE)</f>
        <v>0</v>
      </c>
      <c r="M13" s="8" t="b">
        <f>IF(AND(TablePurchaseOrders[[#This Row],[Right time?]],TablePurchaseOrders[[#This Row],[Right quantity?]]),TRUE,FALSE)</f>
        <v>0</v>
      </c>
    </row>
    <row r="14" spans="1:13" x14ac:dyDescent="0.25">
      <c r="A14">
        <v>45056816</v>
      </c>
      <c r="B14">
        <v>10</v>
      </c>
      <c r="C14" t="s">
        <v>382</v>
      </c>
      <c r="D14" t="s">
        <v>383</v>
      </c>
      <c r="E14" t="s">
        <v>362</v>
      </c>
      <c r="F14" s="1">
        <v>43471</v>
      </c>
      <c r="G14" s="1">
        <v>43481</v>
      </c>
      <c r="H14" s="1">
        <v>43481</v>
      </c>
      <c r="I14">
        <v>1400</v>
      </c>
      <c r="J14">
        <v>1400</v>
      </c>
      <c r="K14" s="8" t="b">
        <f>IF(TablePurchaseOrders[[#This Row],[Goods receipt date]]&lt;=TablePurchaseOrders[[#This Row],[Requested delivery date]],TRUE,FALSE)</f>
        <v>1</v>
      </c>
      <c r="L14" s="8" t="b">
        <f>IF(TablePurchaseOrders[[#This Row],[Purchase order quantity]]=TablePurchaseOrders[[#This Row],[Goods receipt quantity]],TRUE,FALSE)</f>
        <v>1</v>
      </c>
      <c r="M14" s="8" t="b">
        <f>IF(AND(TablePurchaseOrders[[#This Row],[Right time?]],TablePurchaseOrders[[#This Row],[Right quantity?]]),TRUE,FALSE)</f>
        <v>1</v>
      </c>
    </row>
    <row r="15" spans="1:13" x14ac:dyDescent="0.25">
      <c r="A15">
        <v>45056817</v>
      </c>
      <c r="B15">
        <v>10</v>
      </c>
      <c r="C15" t="s">
        <v>486</v>
      </c>
      <c r="D15" t="s">
        <v>487</v>
      </c>
      <c r="E15" t="s">
        <v>362</v>
      </c>
      <c r="F15" s="1">
        <v>43474</v>
      </c>
      <c r="G15" s="1">
        <v>43483</v>
      </c>
      <c r="H15" s="1">
        <v>43483</v>
      </c>
      <c r="I15">
        <v>500</v>
      </c>
      <c r="J15">
        <v>500</v>
      </c>
      <c r="K15" s="8" t="b">
        <f>IF(TablePurchaseOrders[[#This Row],[Goods receipt date]]&lt;=TablePurchaseOrders[[#This Row],[Requested delivery date]],TRUE,FALSE)</f>
        <v>1</v>
      </c>
      <c r="L15" s="8" t="b">
        <f>IF(TablePurchaseOrders[[#This Row],[Purchase order quantity]]=TablePurchaseOrders[[#This Row],[Goods receipt quantity]],TRUE,FALSE)</f>
        <v>1</v>
      </c>
      <c r="M15" s="8" t="b">
        <f>IF(AND(TablePurchaseOrders[[#This Row],[Right time?]],TablePurchaseOrders[[#This Row],[Right quantity?]]),TRUE,FALSE)</f>
        <v>1</v>
      </c>
    </row>
    <row r="16" spans="1:13" x14ac:dyDescent="0.25">
      <c r="A16">
        <v>45056818</v>
      </c>
      <c r="B16">
        <v>10</v>
      </c>
      <c r="C16" t="s">
        <v>221</v>
      </c>
      <c r="D16" t="s">
        <v>222</v>
      </c>
      <c r="E16" t="s">
        <v>134</v>
      </c>
      <c r="F16" s="1">
        <v>43475</v>
      </c>
      <c r="G16" s="1">
        <v>43487</v>
      </c>
      <c r="H16" s="1">
        <v>43487</v>
      </c>
      <c r="I16">
        <v>272</v>
      </c>
      <c r="J16">
        <v>166</v>
      </c>
      <c r="K16" s="8" t="b">
        <f>IF(TablePurchaseOrders[[#This Row],[Goods receipt date]]&lt;=TablePurchaseOrders[[#This Row],[Requested delivery date]],TRUE,FALSE)</f>
        <v>1</v>
      </c>
      <c r="L16" s="8" t="b">
        <f>IF(TablePurchaseOrders[[#This Row],[Purchase order quantity]]=TablePurchaseOrders[[#This Row],[Goods receipt quantity]],TRUE,FALSE)</f>
        <v>0</v>
      </c>
      <c r="M16" s="8" t="b">
        <f>IF(AND(TablePurchaseOrders[[#This Row],[Right time?]],TablePurchaseOrders[[#This Row],[Right quantity?]]),TRUE,FALSE)</f>
        <v>0</v>
      </c>
    </row>
    <row r="17" spans="1:13" x14ac:dyDescent="0.25">
      <c r="A17">
        <v>45056818</v>
      </c>
      <c r="B17">
        <v>20</v>
      </c>
      <c r="C17" t="s">
        <v>546</v>
      </c>
      <c r="D17" t="s">
        <v>547</v>
      </c>
      <c r="E17" t="s">
        <v>134</v>
      </c>
      <c r="F17" s="1">
        <v>43475</v>
      </c>
      <c r="G17" s="1">
        <v>43487</v>
      </c>
      <c r="H17" s="1">
        <v>43487</v>
      </c>
      <c r="I17">
        <v>275</v>
      </c>
      <c r="J17">
        <v>275</v>
      </c>
      <c r="K17" s="8" t="b">
        <f>IF(TablePurchaseOrders[[#This Row],[Goods receipt date]]&lt;=TablePurchaseOrders[[#This Row],[Requested delivery date]],TRUE,FALSE)</f>
        <v>1</v>
      </c>
      <c r="L17" s="8" t="b">
        <f>IF(TablePurchaseOrders[[#This Row],[Purchase order quantity]]=TablePurchaseOrders[[#This Row],[Goods receipt quantity]],TRUE,FALSE)</f>
        <v>1</v>
      </c>
      <c r="M17" s="8" t="b">
        <f>IF(AND(TablePurchaseOrders[[#This Row],[Right time?]],TablePurchaseOrders[[#This Row],[Right quantity?]]),TRUE,FALSE)</f>
        <v>1</v>
      </c>
    </row>
    <row r="18" spans="1:13" x14ac:dyDescent="0.25">
      <c r="A18">
        <v>45056819</v>
      </c>
      <c r="B18">
        <v>10</v>
      </c>
      <c r="C18" t="s">
        <v>540</v>
      </c>
      <c r="D18" t="s">
        <v>541</v>
      </c>
      <c r="E18" t="s">
        <v>529</v>
      </c>
      <c r="F18" s="1">
        <v>43475</v>
      </c>
      <c r="G18" s="1">
        <v>43488</v>
      </c>
      <c r="H18" s="1">
        <v>43488</v>
      </c>
      <c r="I18">
        <v>51</v>
      </c>
      <c r="J18">
        <v>51</v>
      </c>
      <c r="K18" s="8" t="b">
        <f>IF(TablePurchaseOrders[[#This Row],[Goods receipt date]]&lt;=TablePurchaseOrders[[#This Row],[Requested delivery date]],TRUE,FALSE)</f>
        <v>1</v>
      </c>
      <c r="L18" s="8" t="b">
        <f>IF(TablePurchaseOrders[[#This Row],[Purchase order quantity]]=TablePurchaseOrders[[#This Row],[Goods receipt quantity]],TRUE,FALSE)</f>
        <v>1</v>
      </c>
      <c r="M18" s="8" t="b">
        <f>IF(AND(TablePurchaseOrders[[#This Row],[Right time?]],TablePurchaseOrders[[#This Row],[Right quantity?]]),TRUE,FALSE)</f>
        <v>1</v>
      </c>
    </row>
    <row r="19" spans="1:13" x14ac:dyDescent="0.25">
      <c r="A19">
        <v>45056820</v>
      </c>
      <c r="B19">
        <v>10</v>
      </c>
      <c r="C19" t="s">
        <v>135</v>
      </c>
      <c r="D19" t="s">
        <v>136</v>
      </c>
      <c r="E19" t="s">
        <v>137</v>
      </c>
      <c r="F19" s="1">
        <v>43475</v>
      </c>
      <c r="G19" s="1">
        <v>43487</v>
      </c>
      <c r="H19" s="1">
        <v>43487</v>
      </c>
      <c r="I19">
        <v>520</v>
      </c>
      <c r="J19">
        <v>520</v>
      </c>
      <c r="K19" s="8" t="b">
        <f>IF(TablePurchaseOrders[[#This Row],[Goods receipt date]]&lt;=TablePurchaseOrders[[#This Row],[Requested delivery date]],TRUE,FALSE)</f>
        <v>1</v>
      </c>
      <c r="L19" s="8" t="b">
        <f>IF(TablePurchaseOrders[[#This Row],[Purchase order quantity]]=TablePurchaseOrders[[#This Row],[Goods receipt quantity]],TRUE,FALSE)</f>
        <v>1</v>
      </c>
      <c r="M19" s="8" t="b">
        <f>IF(AND(TablePurchaseOrders[[#This Row],[Right time?]],TablePurchaseOrders[[#This Row],[Right quantity?]]),TRUE,FALSE)</f>
        <v>1</v>
      </c>
    </row>
    <row r="20" spans="1:13" x14ac:dyDescent="0.25">
      <c r="A20">
        <v>45056821</v>
      </c>
      <c r="B20">
        <v>10</v>
      </c>
      <c r="C20" t="s">
        <v>56</v>
      </c>
      <c r="D20" t="s">
        <v>57</v>
      </c>
      <c r="E20" t="s">
        <v>24</v>
      </c>
      <c r="F20" s="1">
        <v>43476</v>
      </c>
      <c r="G20" s="1">
        <v>43489</v>
      </c>
      <c r="H20" s="1">
        <v>43489</v>
      </c>
      <c r="I20">
        <v>141</v>
      </c>
      <c r="J20">
        <v>141</v>
      </c>
      <c r="K20" s="8" t="b">
        <f>IF(TablePurchaseOrders[[#This Row],[Goods receipt date]]&lt;=TablePurchaseOrders[[#This Row],[Requested delivery date]],TRUE,FALSE)</f>
        <v>1</v>
      </c>
      <c r="L20" s="8" t="b">
        <f>IF(TablePurchaseOrders[[#This Row],[Purchase order quantity]]=TablePurchaseOrders[[#This Row],[Goods receipt quantity]],TRUE,FALSE)</f>
        <v>1</v>
      </c>
      <c r="M20" s="8" t="b">
        <f>IF(AND(TablePurchaseOrders[[#This Row],[Right time?]],TablePurchaseOrders[[#This Row],[Right quantity?]]),TRUE,FALSE)</f>
        <v>1</v>
      </c>
    </row>
    <row r="21" spans="1:13" x14ac:dyDescent="0.25">
      <c r="A21">
        <v>45056822</v>
      </c>
      <c r="B21">
        <v>10</v>
      </c>
      <c r="C21" t="s">
        <v>516</v>
      </c>
      <c r="D21" t="s">
        <v>517</v>
      </c>
      <c r="E21" t="s">
        <v>362</v>
      </c>
      <c r="F21" s="1">
        <v>43477</v>
      </c>
      <c r="G21" s="1">
        <v>43487</v>
      </c>
      <c r="H21" s="1">
        <v>43487</v>
      </c>
      <c r="I21">
        <v>900</v>
      </c>
      <c r="J21">
        <v>900</v>
      </c>
      <c r="K21" s="8" t="b">
        <f>IF(TablePurchaseOrders[[#This Row],[Goods receipt date]]&lt;=TablePurchaseOrders[[#This Row],[Requested delivery date]],TRUE,FALSE)</f>
        <v>1</v>
      </c>
      <c r="L21" s="8" t="b">
        <f>IF(TablePurchaseOrders[[#This Row],[Purchase order quantity]]=TablePurchaseOrders[[#This Row],[Goods receipt quantity]],TRUE,FALSE)</f>
        <v>1</v>
      </c>
      <c r="M21" s="8" t="b">
        <f>IF(AND(TablePurchaseOrders[[#This Row],[Right time?]],TablePurchaseOrders[[#This Row],[Right quantity?]]),TRUE,FALSE)</f>
        <v>1</v>
      </c>
    </row>
    <row r="22" spans="1:13" x14ac:dyDescent="0.25">
      <c r="A22">
        <v>45056822</v>
      </c>
      <c r="B22">
        <v>20</v>
      </c>
      <c r="C22" t="s">
        <v>368</v>
      </c>
      <c r="D22" t="s">
        <v>369</v>
      </c>
      <c r="E22" t="s">
        <v>362</v>
      </c>
      <c r="F22" s="1">
        <v>43477</v>
      </c>
      <c r="G22" s="1">
        <v>43487</v>
      </c>
      <c r="H22" s="1">
        <v>43487</v>
      </c>
      <c r="I22">
        <v>1100</v>
      </c>
      <c r="J22">
        <v>360</v>
      </c>
      <c r="K22" s="8" t="b">
        <f>IF(TablePurchaseOrders[[#This Row],[Goods receipt date]]&lt;=TablePurchaseOrders[[#This Row],[Requested delivery date]],TRUE,FALSE)</f>
        <v>1</v>
      </c>
      <c r="L22" s="8" t="b">
        <f>IF(TablePurchaseOrders[[#This Row],[Purchase order quantity]]=TablePurchaseOrders[[#This Row],[Goods receipt quantity]],TRUE,FALSE)</f>
        <v>0</v>
      </c>
      <c r="M22" s="8" t="b">
        <f>IF(AND(TablePurchaseOrders[[#This Row],[Right time?]],TablePurchaseOrders[[#This Row],[Right quantity?]]),TRUE,FALSE)</f>
        <v>0</v>
      </c>
    </row>
    <row r="23" spans="1:13" x14ac:dyDescent="0.25">
      <c r="A23">
        <v>45056822</v>
      </c>
      <c r="B23">
        <v>30</v>
      </c>
      <c r="C23" t="s">
        <v>398</v>
      </c>
      <c r="D23" t="s">
        <v>399</v>
      </c>
      <c r="E23" t="s">
        <v>362</v>
      </c>
      <c r="F23" s="1">
        <v>43477</v>
      </c>
      <c r="G23" s="1">
        <v>43487</v>
      </c>
      <c r="H23" s="1">
        <v>43493</v>
      </c>
      <c r="I23">
        <v>500</v>
      </c>
      <c r="J23">
        <v>483</v>
      </c>
      <c r="K23" s="8" t="b">
        <f>IF(TablePurchaseOrders[[#This Row],[Goods receipt date]]&lt;=TablePurchaseOrders[[#This Row],[Requested delivery date]],TRUE,FALSE)</f>
        <v>0</v>
      </c>
      <c r="L23" s="8" t="b">
        <f>IF(TablePurchaseOrders[[#This Row],[Purchase order quantity]]=TablePurchaseOrders[[#This Row],[Goods receipt quantity]],TRUE,FALSE)</f>
        <v>0</v>
      </c>
      <c r="M23" s="8" t="b">
        <f>IF(AND(TablePurchaseOrders[[#This Row],[Right time?]],TablePurchaseOrders[[#This Row],[Right quantity?]]),TRUE,FALSE)</f>
        <v>0</v>
      </c>
    </row>
    <row r="24" spans="1:13" x14ac:dyDescent="0.25">
      <c r="A24">
        <v>45056823</v>
      </c>
      <c r="B24">
        <v>10</v>
      </c>
      <c r="C24" t="s">
        <v>294</v>
      </c>
      <c r="D24" t="s">
        <v>295</v>
      </c>
      <c r="E24" t="s">
        <v>288</v>
      </c>
      <c r="F24" s="1">
        <v>43477</v>
      </c>
      <c r="G24" s="1">
        <v>43486</v>
      </c>
      <c r="H24" s="1">
        <v>43489</v>
      </c>
      <c r="I24">
        <v>15</v>
      </c>
      <c r="J24">
        <v>15</v>
      </c>
      <c r="K24" s="8" t="b">
        <f>IF(TablePurchaseOrders[[#This Row],[Goods receipt date]]&lt;=TablePurchaseOrders[[#This Row],[Requested delivery date]],TRUE,FALSE)</f>
        <v>0</v>
      </c>
      <c r="L24" s="8" t="b">
        <f>IF(TablePurchaseOrders[[#This Row],[Purchase order quantity]]=TablePurchaseOrders[[#This Row],[Goods receipt quantity]],TRUE,FALSE)</f>
        <v>1</v>
      </c>
      <c r="M24" s="8" t="b">
        <f>IF(AND(TablePurchaseOrders[[#This Row],[Right time?]],TablePurchaseOrders[[#This Row],[Right quantity?]]),TRUE,FALSE)</f>
        <v>0</v>
      </c>
    </row>
    <row r="25" spans="1:13" x14ac:dyDescent="0.25">
      <c r="A25">
        <v>45056823</v>
      </c>
      <c r="B25">
        <v>20</v>
      </c>
      <c r="C25" t="s">
        <v>358</v>
      </c>
      <c r="D25" t="s">
        <v>359</v>
      </c>
      <c r="E25" t="s">
        <v>288</v>
      </c>
      <c r="F25" s="1">
        <v>43477</v>
      </c>
      <c r="G25" s="1">
        <v>43486</v>
      </c>
      <c r="H25" s="1">
        <v>43486</v>
      </c>
      <c r="I25">
        <v>20</v>
      </c>
      <c r="J25">
        <v>15</v>
      </c>
      <c r="K25" s="8" t="b">
        <f>IF(TablePurchaseOrders[[#This Row],[Goods receipt date]]&lt;=TablePurchaseOrders[[#This Row],[Requested delivery date]],TRUE,FALSE)</f>
        <v>1</v>
      </c>
      <c r="L25" s="8" t="b">
        <f>IF(TablePurchaseOrders[[#This Row],[Purchase order quantity]]=TablePurchaseOrders[[#This Row],[Goods receipt quantity]],TRUE,FALSE)</f>
        <v>0</v>
      </c>
      <c r="M25" s="8" t="b">
        <f>IF(AND(TablePurchaseOrders[[#This Row],[Right time?]],TablePurchaseOrders[[#This Row],[Right quantity?]]),TRUE,FALSE)</f>
        <v>0</v>
      </c>
    </row>
    <row r="26" spans="1:13" x14ac:dyDescent="0.25">
      <c r="A26">
        <v>45056824</v>
      </c>
      <c r="B26">
        <v>10</v>
      </c>
      <c r="C26" t="s">
        <v>438</v>
      </c>
      <c r="D26" t="s">
        <v>439</v>
      </c>
      <c r="E26" t="s">
        <v>365</v>
      </c>
      <c r="F26" s="1">
        <v>43479</v>
      </c>
      <c r="G26" s="1">
        <v>43490</v>
      </c>
      <c r="H26" s="1">
        <v>43490</v>
      </c>
      <c r="I26">
        <v>400</v>
      </c>
      <c r="J26">
        <v>400</v>
      </c>
      <c r="K26" s="8" t="b">
        <f>IF(TablePurchaseOrders[[#This Row],[Goods receipt date]]&lt;=TablePurchaseOrders[[#This Row],[Requested delivery date]],TRUE,FALSE)</f>
        <v>1</v>
      </c>
      <c r="L26" s="8" t="b">
        <f>IF(TablePurchaseOrders[[#This Row],[Purchase order quantity]]=TablePurchaseOrders[[#This Row],[Goods receipt quantity]],TRUE,FALSE)</f>
        <v>1</v>
      </c>
      <c r="M26" s="8" t="b">
        <f>IF(AND(TablePurchaseOrders[[#This Row],[Right time?]],TablePurchaseOrders[[#This Row],[Right quantity?]]),TRUE,FALSE)</f>
        <v>1</v>
      </c>
    </row>
    <row r="27" spans="1:13" x14ac:dyDescent="0.25">
      <c r="A27">
        <v>45056824</v>
      </c>
      <c r="B27">
        <v>20</v>
      </c>
      <c r="C27" t="s">
        <v>458</v>
      </c>
      <c r="D27" t="s">
        <v>459</v>
      </c>
      <c r="E27" t="s">
        <v>365</v>
      </c>
      <c r="F27" s="1">
        <v>43479</v>
      </c>
      <c r="G27" s="1">
        <v>43490</v>
      </c>
      <c r="H27" s="1">
        <v>43496</v>
      </c>
      <c r="I27">
        <v>600</v>
      </c>
      <c r="J27">
        <v>600</v>
      </c>
      <c r="K27" s="8" t="b">
        <f>IF(TablePurchaseOrders[[#This Row],[Goods receipt date]]&lt;=TablePurchaseOrders[[#This Row],[Requested delivery date]],TRUE,FALSE)</f>
        <v>0</v>
      </c>
      <c r="L27" s="8" t="b">
        <f>IF(TablePurchaseOrders[[#This Row],[Purchase order quantity]]=TablePurchaseOrders[[#This Row],[Goods receipt quantity]],TRUE,FALSE)</f>
        <v>1</v>
      </c>
      <c r="M27" s="8" t="b">
        <f>IF(AND(TablePurchaseOrders[[#This Row],[Right time?]],TablePurchaseOrders[[#This Row],[Right quantity?]]),TRUE,FALSE)</f>
        <v>0</v>
      </c>
    </row>
    <row r="28" spans="1:13" x14ac:dyDescent="0.25">
      <c r="A28">
        <v>45056824</v>
      </c>
      <c r="B28">
        <v>30</v>
      </c>
      <c r="C28" t="s">
        <v>422</v>
      </c>
      <c r="D28" t="s">
        <v>423</v>
      </c>
      <c r="E28" t="s">
        <v>365</v>
      </c>
      <c r="F28" s="1">
        <v>43479</v>
      </c>
      <c r="G28" s="1">
        <v>43490</v>
      </c>
      <c r="H28" s="1">
        <v>43490</v>
      </c>
      <c r="I28">
        <v>800</v>
      </c>
      <c r="J28">
        <v>800</v>
      </c>
      <c r="K28" s="8" t="b">
        <f>IF(TablePurchaseOrders[[#This Row],[Goods receipt date]]&lt;=TablePurchaseOrders[[#This Row],[Requested delivery date]],TRUE,FALSE)</f>
        <v>1</v>
      </c>
      <c r="L28" s="8" t="b">
        <f>IF(TablePurchaseOrders[[#This Row],[Purchase order quantity]]=TablePurchaseOrders[[#This Row],[Goods receipt quantity]],TRUE,FALSE)</f>
        <v>1</v>
      </c>
      <c r="M28" s="8" t="b">
        <f>IF(AND(TablePurchaseOrders[[#This Row],[Right time?]],TablePurchaseOrders[[#This Row],[Right quantity?]]),TRUE,FALSE)</f>
        <v>1</v>
      </c>
    </row>
    <row r="29" spans="1:13" x14ac:dyDescent="0.25">
      <c r="A29">
        <v>45056825</v>
      </c>
      <c r="B29">
        <v>10</v>
      </c>
      <c r="C29" t="s">
        <v>114</v>
      </c>
      <c r="D29" t="s">
        <v>115</v>
      </c>
      <c r="E29" t="s">
        <v>87</v>
      </c>
      <c r="F29" s="1">
        <v>43479</v>
      </c>
      <c r="G29" s="1">
        <v>43490</v>
      </c>
      <c r="H29" s="1">
        <v>43490</v>
      </c>
      <c r="I29">
        <v>45</v>
      </c>
      <c r="J29">
        <v>45</v>
      </c>
      <c r="K29" s="8" t="b">
        <f>IF(TablePurchaseOrders[[#This Row],[Goods receipt date]]&lt;=TablePurchaseOrders[[#This Row],[Requested delivery date]],TRUE,FALSE)</f>
        <v>1</v>
      </c>
      <c r="L29" s="8" t="b">
        <f>IF(TablePurchaseOrders[[#This Row],[Purchase order quantity]]=TablePurchaseOrders[[#This Row],[Goods receipt quantity]],TRUE,FALSE)</f>
        <v>1</v>
      </c>
      <c r="M29" s="8" t="b">
        <f>IF(AND(TablePurchaseOrders[[#This Row],[Right time?]],TablePurchaseOrders[[#This Row],[Right quantity?]]),TRUE,FALSE)</f>
        <v>1</v>
      </c>
    </row>
    <row r="30" spans="1:13" x14ac:dyDescent="0.25">
      <c r="A30">
        <v>45056825</v>
      </c>
      <c r="B30">
        <v>20</v>
      </c>
      <c r="C30" t="s">
        <v>110</v>
      </c>
      <c r="D30" t="s">
        <v>111</v>
      </c>
      <c r="E30" t="s">
        <v>87</v>
      </c>
      <c r="F30" s="1">
        <v>43479</v>
      </c>
      <c r="G30" s="1">
        <v>43490</v>
      </c>
      <c r="H30" s="1">
        <v>43490</v>
      </c>
      <c r="I30">
        <v>54</v>
      </c>
      <c r="J30">
        <v>41</v>
      </c>
      <c r="K30" s="8" t="b">
        <f>IF(TablePurchaseOrders[[#This Row],[Goods receipt date]]&lt;=TablePurchaseOrders[[#This Row],[Requested delivery date]],TRUE,FALSE)</f>
        <v>1</v>
      </c>
      <c r="L30" s="8" t="b">
        <f>IF(TablePurchaseOrders[[#This Row],[Purchase order quantity]]=TablePurchaseOrders[[#This Row],[Goods receipt quantity]],TRUE,FALSE)</f>
        <v>0</v>
      </c>
      <c r="M30" s="8" t="b">
        <f>IF(AND(TablePurchaseOrders[[#This Row],[Right time?]],TablePurchaseOrders[[#This Row],[Right quantity?]]),TRUE,FALSE)</f>
        <v>0</v>
      </c>
    </row>
    <row r="31" spans="1:13" x14ac:dyDescent="0.25">
      <c r="A31">
        <v>45056825</v>
      </c>
      <c r="B31">
        <v>30</v>
      </c>
      <c r="C31" t="s">
        <v>100</v>
      </c>
      <c r="D31" t="s">
        <v>101</v>
      </c>
      <c r="E31" t="s">
        <v>87</v>
      </c>
      <c r="F31" s="1">
        <v>43479</v>
      </c>
      <c r="G31" s="1">
        <v>43490</v>
      </c>
      <c r="H31" s="1">
        <v>43490</v>
      </c>
      <c r="I31">
        <v>28</v>
      </c>
      <c r="J31">
        <v>0</v>
      </c>
      <c r="K31" s="8" t="b">
        <f>IF(TablePurchaseOrders[[#This Row],[Goods receipt date]]&lt;=TablePurchaseOrders[[#This Row],[Requested delivery date]],TRUE,FALSE)</f>
        <v>1</v>
      </c>
      <c r="L31" s="8" t="b">
        <f>IF(TablePurchaseOrders[[#This Row],[Purchase order quantity]]=TablePurchaseOrders[[#This Row],[Goods receipt quantity]],TRUE,FALSE)</f>
        <v>0</v>
      </c>
      <c r="M31" s="8" t="b">
        <f>IF(AND(TablePurchaseOrders[[#This Row],[Right time?]],TablePurchaseOrders[[#This Row],[Right quantity?]]),TRUE,FALSE)</f>
        <v>0</v>
      </c>
    </row>
    <row r="32" spans="1:13" x14ac:dyDescent="0.25">
      <c r="A32">
        <v>45056825</v>
      </c>
      <c r="B32">
        <v>40</v>
      </c>
      <c r="C32" t="s">
        <v>100</v>
      </c>
      <c r="D32" t="s">
        <v>101</v>
      </c>
      <c r="E32" t="s">
        <v>87</v>
      </c>
      <c r="F32" s="1">
        <v>43479</v>
      </c>
      <c r="G32" s="1">
        <v>43490</v>
      </c>
      <c r="H32" s="1">
        <v>43490</v>
      </c>
      <c r="I32">
        <v>28</v>
      </c>
      <c r="J32">
        <v>26</v>
      </c>
      <c r="K32" s="8" t="b">
        <f>IF(TablePurchaseOrders[[#This Row],[Goods receipt date]]&lt;=TablePurchaseOrders[[#This Row],[Requested delivery date]],TRUE,FALSE)</f>
        <v>1</v>
      </c>
      <c r="L32" s="8" t="b">
        <f>IF(TablePurchaseOrders[[#This Row],[Purchase order quantity]]=TablePurchaseOrders[[#This Row],[Goods receipt quantity]],TRUE,FALSE)</f>
        <v>0</v>
      </c>
      <c r="M32" s="8" t="b">
        <f>IF(AND(TablePurchaseOrders[[#This Row],[Right time?]],TablePurchaseOrders[[#This Row],[Right quantity?]]),TRUE,FALSE)</f>
        <v>0</v>
      </c>
    </row>
    <row r="33" spans="1:13" x14ac:dyDescent="0.25">
      <c r="A33">
        <v>45056825</v>
      </c>
      <c r="B33">
        <v>50</v>
      </c>
      <c r="C33" t="s">
        <v>94</v>
      </c>
      <c r="D33" t="s">
        <v>95</v>
      </c>
      <c r="E33" t="s">
        <v>87</v>
      </c>
      <c r="F33" s="1">
        <v>43479</v>
      </c>
      <c r="G33" s="1">
        <v>43490</v>
      </c>
      <c r="H33" s="1">
        <v>43495</v>
      </c>
      <c r="I33">
        <v>345</v>
      </c>
      <c r="J33">
        <v>345</v>
      </c>
      <c r="K33" s="8" t="b">
        <f>IF(TablePurchaseOrders[[#This Row],[Goods receipt date]]&lt;=TablePurchaseOrders[[#This Row],[Requested delivery date]],TRUE,FALSE)</f>
        <v>0</v>
      </c>
      <c r="L33" s="8" t="b">
        <f>IF(TablePurchaseOrders[[#This Row],[Purchase order quantity]]=TablePurchaseOrders[[#This Row],[Goods receipt quantity]],TRUE,FALSE)</f>
        <v>1</v>
      </c>
      <c r="M33" s="8" t="b">
        <f>IF(AND(TablePurchaseOrders[[#This Row],[Right time?]],TablePurchaseOrders[[#This Row],[Right quantity?]]),TRUE,FALSE)</f>
        <v>0</v>
      </c>
    </row>
    <row r="34" spans="1:13" x14ac:dyDescent="0.25">
      <c r="A34">
        <v>45056825</v>
      </c>
      <c r="B34">
        <v>60</v>
      </c>
      <c r="C34" t="s">
        <v>85</v>
      </c>
      <c r="D34" t="s">
        <v>86</v>
      </c>
      <c r="E34" t="s">
        <v>87</v>
      </c>
      <c r="F34" s="1">
        <v>43479</v>
      </c>
      <c r="G34" s="1">
        <v>43490</v>
      </c>
      <c r="H34" s="1">
        <v>43496</v>
      </c>
      <c r="I34">
        <v>390</v>
      </c>
      <c r="J34">
        <v>390</v>
      </c>
      <c r="K34" s="8" t="b">
        <f>IF(TablePurchaseOrders[[#This Row],[Goods receipt date]]&lt;=TablePurchaseOrders[[#This Row],[Requested delivery date]],TRUE,FALSE)</f>
        <v>0</v>
      </c>
      <c r="L34" s="8" t="b">
        <f>IF(TablePurchaseOrders[[#This Row],[Purchase order quantity]]=TablePurchaseOrders[[#This Row],[Goods receipt quantity]],TRUE,FALSE)</f>
        <v>1</v>
      </c>
      <c r="M34" s="8" t="b">
        <f>IF(AND(TablePurchaseOrders[[#This Row],[Right time?]],TablePurchaseOrders[[#This Row],[Right quantity?]]),TRUE,FALSE)</f>
        <v>0</v>
      </c>
    </row>
    <row r="35" spans="1:13" x14ac:dyDescent="0.25">
      <c r="A35">
        <v>45056825</v>
      </c>
      <c r="B35">
        <v>70</v>
      </c>
      <c r="C35" t="s">
        <v>130</v>
      </c>
      <c r="D35" t="s">
        <v>131</v>
      </c>
      <c r="E35" t="s">
        <v>87</v>
      </c>
      <c r="F35" s="1">
        <v>43479</v>
      </c>
      <c r="G35" s="1">
        <v>43490</v>
      </c>
      <c r="H35" s="1">
        <v>43496</v>
      </c>
      <c r="I35">
        <v>353</v>
      </c>
      <c r="J35">
        <v>147</v>
      </c>
      <c r="K35" s="8" t="b">
        <f>IF(TablePurchaseOrders[[#This Row],[Goods receipt date]]&lt;=TablePurchaseOrders[[#This Row],[Requested delivery date]],TRUE,FALSE)</f>
        <v>0</v>
      </c>
      <c r="L35" s="8" t="b">
        <f>IF(TablePurchaseOrders[[#This Row],[Purchase order quantity]]=TablePurchaseOrders[[#This Row],[Goods receipt quantity]],TRUE,FALSE)</f>
        <v>0</v>
      </c>
      <c r="M35" s="8" t="b">
        <f>IF(AND(TablePurchaseOrders[[#This Row],[Right time?]],TablePurchaseOrders[[#This Row],[Right quantity?]]),TRUE,FALSE)</f>
        <v>0</v>
      </c>
    </row>
    <row r="36" spans="1:13" x14ac:dyDescent="0.25">
      <c r="A36">
        <v>45056826</v>
      </c>
      <c r="B36">
        <v>10</v>
      </c>
      <c r="C36" t="s">
        <v>266</v>
      </c>
      <c r="D36" t="s">
        <v>267</v>
      </c>
      <c r="E36" t="s">
        <v>261</v>
      </c>
      <c r="F36" s="1">
        <v>43479</v>
      </c>
      <c r="G36" s="1">
        <v>43493</v>
      </c>
      <c r="H36" s="1">
        <v>43497</v>
      </c>
      <c r="I36">
        <v>5</v>
      </c>
      <c r="J36">
        <v>5</v>
      </c>
      <c r="K36" s="8" t="b">
        <f>IF(TablePurchaseOrders[[#This Row],[Goods receipt date]]&lt;=TablePurchaseOrders[[#This Row],[Requested delivery date]],TRUE,FALSE)</f>
        <v>0</v>
      </c>
      <c r="L36" s="8" t="b">
        <f>IF(TablePurchaseOrders[[#This Row],[Purchase order quantity]]=TablePurchaseOrders[[#This Row],[Goods receipt quantity]],TRUE,FALSE)</f>
        <v>1</v>
      </c>
      <c r="M36" s="8" t="b">
        <f>IF(AND(TablePurchaseOrders[[#This Row],[Right time?]],TablePurchaseOrders[[#This Row],[Right quantity?]]),TRUE,FALSE)</f>
        <v>0</v>
      </c>
    </row>
    <row r="37" spans="1:13" x14ac:dyDescent="0.25">
      <c r="A37">
        <v>45056827</v>
      </c>
      <c r="B37">
        <v>10</v>
      </c>
      <c r="C37" t="s">
        <v>50</v>
      </c>
      <c r="D37" t="s">
        <v>51</v>
      </c>
      <c r="E37" t="s">
        <v>24</v>
      </c>
      <c r="F37" s="1">
        <v>43479</v>
      </c>
      <c r="G37" s="1">
        <v>43490</v>
      </c>
      <c r="H37" s="1">
        <v>43515</v>
      </c>
      <c r="I37">
        <v>141</v>
      </c>
      <c r="J37">
        <v>94</v>
      </c>
      <c r="K37" s="8" t="b">
        <f>IF(TablePurchaseOrders[[#This Row],[Goods receipt date]]&lt;=TablePurchaseOrders[[#This Row],[Requested delivery date]],TRUE,FALSE)</f>
        <v>0</v>
      </c>
      <c r="L37" s="8" t="b">
        <f>IF(TablePurchaseOrders[[#This Row],[Purchase order quantity]]=TablePurchaseOrders[[#This Row],[Goods receipt quantity]],TRUE,FALSE)</f>
        <v>0</v>
      </c>
      <c r="M37" s="8" t="b">
        <f>IF(AND(TablePurchaseOrders[[#This Row],[Right time?]],TablePurchaseOrders[[#This Row],[Right quantity?]]),TRUE,FALSE)</f>
        <v>0</v>
      </c>
    </row>
    <row r="38" spans="1:13" x14ac:dyDescent="0.25">
      <c r="A38">
        <v>45056828</v>
      </c>
      <c r="B38">
        <v>10</v>
      </c>
      <c r="C38" t="s">
        <v>179</v>
      </c>
      <c r="D38" t="s">
        <v>180</v>
      </c>
      <c r="E38" t="s">
        <v>134</v>
      </c>
      <c r="F38" s="1">
        <v>43479</v>
      </c>
      <c r="G38" s="1">
        <v>43490</v>
      </c>
      <c r="H38" s="1">
        <v>43502</v>
      </c>
      <c r="I38">
        <v>640</v>
      </c>
      <c r="J38">
        <v>266</v>
      </c>
      <c r="K38" s="8" t="b">
        <f>IF(TablePurchaseOrders[[#This Row],[Goods receipt date]]&lt;=TablePurchaseOrders[[#This Row],[Requested delivery date]],TRUE,FALSE)</f>
        <v>0</v>
      </c>
      <c r="L38" s="8" t="b">
        <f>IF(TablePurchaseOrders[[#This Row],[Purchase order quantity]]=TablePurchaseOrders[[#This Row],[Goods receipt quantity]],TRUE,FALSE)</f>
        <v>0</v>
      </c>
      <c r="M38" s="8" t="b">
        <f>IF(AND(TablePurchaseOrders[[#This Row],[Right time?]],TablePurchaseOrders[[#This Row],[Right quantity?]]),TRUE,FALSE)</f>
        <v>0</v>
      </c>
    </row>
    <row r="39" spans="1:13" x14ac:dyDescent="0.25">
      <c r="A39">
        <v>45056828</v>
      </c>
      <c r="B39">
        <v>20</v>
      </c>
      <c r="C39" t="s">
        <v>213</v>
      </c>
      <c r="D39" t="s">
        <v>214</v>
      </c>
      <c r="E39" t="s">
        <v>134</v>
      </c>
      <c r="F39" s="1">
        <v>43479</v>
      </c>
      <c r="G39" s="1">
        <v>43490</v>
      </c>
      <c r="H39" s="1">
        <v>43490</v>
      </c>
      <c r="I39">
        <v>950</v>
      </c>
      <c r="J39">
        <v>950</v>
      </c>
      <c r="K39" s="8" t="b">
        <f>IF(TablePurchaseOrders[[#This Row],[Goods receipt date]]&lt;=TablePurchaseOrders[[#This Row],[Requested delivery date]],TRUE,FALSE)</f>
        <v>1</v>
      </c>
      <c r="L39" s="8" t="b">
        <f>IF(TablePurchaseOrders[[#This Row],[Purchase order quantity]]=TablePurchaseOrders[[#This Row],[Goods receipt quantity]],TRUE,FALSE)</f>
        <v>1</v>
      </c>
      <c r="M39" s="8" t="b">
        <f>IF(AND(TablePurchaseOrders[[#This Row],[Right time?]],TablePurchaseOrders[[#This Row],[Right quantity?]]),TRUE,FALSE)</f>
        <v>1</v>
      </c>
    </row>
    <row r="40" spans="1:13" x14ac:dyDescent="0.25">
      <c r="A40">
        <v>45056828</v>
      </c>
      <c r="B40">
        <v>30</v>
      </c>
      <c r="C40" t="s">
        <v>183</v>
      </c>
      <c r="D40" t="s">
        <v>184</v>
      </c>
      <c r="E40" t="s">
        <v>134</v>
      </c>
      <c r="F40" s="1">
        <v>43479</v>
      </c>
      <c r="G40" s="1">
        <v>43490</v>
      </c>
      <c r="H40" s="1">
        <v>43500</v>
      </c>
      <c r="I40">
        <v>760</v>
      </c>
      <c r="J40">
        <v>760</v>
      </c>
      <c r="K40" s="8" t="b">
        <f>IF(TablePurchaseOrders[[#This Row],[Goods receipt date]]&lt;=TablePurchaseOrders[[#This Row],[Requested delivery date]],TRUE,FALSE)</f>
        <v>0</v>
      </c>
      <c r="L40" s="8" t="b">
        <f>IF(TablePurchaseOrders[[#This Row],[Purchase order quantity]]=TablePurchaseOrders[[#This Row],[Goods receipt quantity]],TRUE,FALSE)</f>
        <v>1</v>
      </c>
      <c r="M40" s="8" t="b">
        <f>IF(AND(TablePurchaseOrders[[#This Row],[Right time?]],TablePurchaseOrders[[#This Row],[Right quantity?]]),TRUE,FALSE)</f>
        <v>0</v>
      </c>
    </row>
    <row r="41" spans="1:13" x14ac:dyDescent="0.25">
      <c r="A41">
        <v>45056828</v>
      </c>
      <c r="B41">
        <v>40</v>
      </c>
      <c r="C41" t="s">
        <v>199</v>
      </c>
      <c r="D41" t="s">
        <v>200</v>
      </c>
      <c r="E41" t="s">
        <v>134</v>
      </c>
      <c r="F41" s="1">
        <v>43479</v>
      </c>
      <c r="G41" s="1">
        <v>43490</v>
      </c>
      <c r="H41" s="1">
        <v>43490</v>
      </c>
      <c r="I41">
        <v>640</v>
      </c>
      <c r="J41">
        <v>640</v>
      </c>
      <c r="K41" s="8" t="b">
        <f>IF(TablePurchaseOrders[[#This Row],[Goods receipt date]]&lt;=TablePurchaseOrders[[#This Row],[Requested delivery date]],TRUE,FALSE)</f>
        <v>1</v>
      </c>
      <c r="L41" s="8" t="b">
        <f>IF(TablePurchaseOrders[[#This Row],[Purchase order quantity]]=TablePurchaseOrders[[#This Row],[Goods receipt quantity]],TRUE,FALSE)</f>
        <v>1</v>
      </c>
      <c r="M41" s="8" t="b">
        <f>IF(AND(TablePurchaseOrders[[#This Row],[Right time?]],TablePurchaseOrders[[#This Row],[Right quantity?]]),TRUE,FALSE)</f>
        <v>1</v>
      </c>
    </row>
    <row r="42" spans="1:13" x14ac:dyDescent="0.25">
      <c r="A42">
        <v>45056828</v>
      </c>
      <c r="B42">
        <v>50</v>
      </c>
      <c r="C42" t="s">
        <v>187</v>
      </c>
      <c r="D42" t="s">
        <v>188</v>
      </c>
      <c r="E42" t="s">
        <v>134</v>
      </c>
      <c r="F42" s="1">
        <v>43479</v>
      </c>
      <c r="G42" s="1">
        <v>43490</v>
      </c>
      <c r="H42" s="1">
        <v>43490</v>
      </c>
      <c r="I42">
        <v>980</v>
      </c>
      <c r="J42">
        <v>980</v>
      </c>
      <c r="K42" s="8" t="b">
        <f>IF(TablePurchaseOrders[[#This Row],[Goods receipt date]]&lt;=TablePurchaseOrders[[#This Row],[Requested delivery date]],TRUE,FALSE)</f>
        <v>1</v>
      </c>
      <c r="L42" s="8" t="b">
        <f>IF(TablePurchaseOrders[[#This Row],[Purchase order quantity]]=TablePurchaseOrders[[#This Row],[Goods receipt quantity]],TRUE,FALSE)</f>
        <v>1</v>
      </c>
      <c r="M42" s="8" t="b">
        <f>IF(AND(TablePurchaseOrders[[#This Row],[Right time?]],TablePurchaseOrders[[#This Row],[Right quantity?]]),TRUE,FALSE)</f>
        <v>1</v>
      </c>
    </row>
    <row r="43" spans="1:13" x14ac:dyDescent="0.25">
      <c r="A43">
        <v>45056828</v>
      </c>
      <c r="B43">
        <v>60</v>
      </c>
      <c r="C43" t="s">
        <v>233</v>
      </c>
      <c r="D43" t="s">
        <v>234</v>
      </c>
      <c r="E43" t="s">
        <v>134</v>
      </c>
      <c r="F43" s="1">
        <v>43479</v>
      </c>
      <c r="G43" s="1">
        <v>43490</v>
      </c>
      <c r="H43" s="1">
        <v>43490</v>
      </c>
      <c r="I43">
        <v>280</v>
      </c>
      <c r="J43">
        <v>184</v>
      </c>
      <c r="K43" s="8" t="b">
        <f>IF(TablePurchaseOrders[[#This Row],[Goods receipt date]]&lt;=TablePurchaseOrders[[#This Row],[Requested delivery date]],TRUE,FALSE)</f>
        <v>1</v>
      </c>
      <c r="L43" s="8" t="b">
        <f>IF(TablePurchaseOrders[[#This Row],[Purchase order quantity]]=TablePurchaseOrders[[#This Row],[Goods receipt quantity]],TRUE,FALSE)</f>
        <v>0</v>
      </c>
      <c r="M43" s="8" t="b">
        <f>IF(AND(TablePurchaseOrders[[#This Row],[Right time?]],TablePurchaseOrders[[#This Row],[Right quantity?]]),TRUE,FALSE)</f>
        <v>0</v>
      </c>
    </row>
    <row r="44" spans="1:13" x14ac:dyDescent="0.25">
      <c r="A44">
        <v>45056829</v>
      </c>
      <c r="B44">
        <v>10</v>
      </c>
      <c r="C44" t="s">
        <v>156</v>
      </c>
      <c r="D44" t="s">
        <v>157</v>
      </c>
      <c r="E44" t="s">
        <v>137</v>
      </c>
      <c r="F44" s="1">
        <v>43479</v>
      </c>
      <c r="G44" s="1">
        <v>43490</v>
      </c>
      <c r="H44" s="1">
        <v>43497</v>
      </c>
      <c r="I44">
        <v>800</v>
      </c>
      <c r="J44">
        <v>800</v>
      </c>
      <c r="K44" s="8" t="b">
        <f>IF(TablePurchaseOrders[[#This Row],[Goods receipt date]]&lt;=TablePurchaseOrders[[#This Row],[Requested delivery date]],TRUE,FALSE)</f>
        <v>0</v>
      </c>
      <c r="L44" s="8" t="b">
        <f>IF(TablePurchaseOrders[[#This Row],[Purchase order quantity]]=TablePurchaseOrders[[#This Row],[Goods receipt quantity]],TRUE,FALSE)</f>
        <v>1</v>
      </c>
      <c r="M44" s="8" t="b">
        <f>IF(AND(TablePurchaseOrders[[#This Row],[Right time?]],TablePurchaseOrders[[#This Row],[Right quantity?]]),TRUE,FALSE)</f>
        <v>0</v>
      </c>
    </row>
    <row r="45" spans="1:13" x14ac:dyDescent="0.25">
      <c r="A45">
        <v>45056830</v>
      </c>
      <c r="B45">
        <v>10</v>
      </c>
      <c r="C45" t="s">
        <v>82</v>
      </c>
      <c r="D45" t="s">
        <v>83</v>
      </c>
      <c r="E45" t="s">
        <v>84</v>
      </c>
      <c r="F45" s="1">
        <v>43479</v>
      </c>
      <c r="G45" s="1">
        <v>43495</v>
      </c>
      <c r="H45" s="1">
        <v>43495</v>
      </c>
      <c r="I45">
        <v>345</v>
      </c>
      <c r="J45">
        <v>345</v>
      </c>
      <c r="K45" s="8" t="b">
        <f>IF(TablePurchaseOrders[[#This Row],[Goods receipt date]]&lt;=TablePurchaseOrders[[#This Row],[Requested delivery date]],TRUE,FALSE)</f>
        <v>1</v>
      </c>
      <c r="L45" s="8" t="b">
        <f>IF(TablePurchaseOrders[[#This Row],[Purchase order quantity]]=TablePurchaseOrders[[#This Row],[Goods receipt quantity]],TRUE,FALSE)</f>
        <v>1</v>
      </c>
      <c r="M45" s="8" t="b">
        <f>IF(AND(TablePurchaseOrders[[#This Row],[Right time?]],TablePurchaseOrders[[#This Row],[Right quantity?]]),TRUE,FALSE)</f>
        <v>1</v>
      </c>
    </row>
    <row r="46" spans="1:13" x14ac:dyDescent="0.25">
      <c r="A46">
        <v>45056831</v>
      </c>
      <c r="B46">
        <v>10</v>
      </c>
      <c r="C46" t="s">
        <v>16</v>
      </c>
      <c r="D46" t="s">
        <v>17</v>
      </c>
      <c r="E46" t="s">
        <v>3</v>
      </c>
      <c r="F46" s="1">
        <v>43480</v>
      </c>
      <c r="G46" s="1">
        <v>43490</v>
      </c>
      <c r="H46" s="1">
        <v>43490</v>
      </c>
      <c r="I46">
        <v>51</v>
      </c>
      <c r="J46">
        <v>51</v>
      </c>
      <c r="K46" s="8" t="b">
        <f>IF(TablePurchaseOrders[[#This Row],[Goods receipt date]]&lt;=TablePurchaseOrders[[#This Row],[Requested delivery date]],TRUE,FALSE)</f>
        <v>1</v>
      </c>
      <c r="L46" s="8" t="b">
        <f>IF(TablePurchaseOrders[[#This Row],[Purchase order quantity]]=TablePurchaseOrders[[#This Row],[Goods receipt quantity]],TRUE,FALSE)</f>
        <v>1</v>
      </c>
      <c r="M46" s="8" t="b">
        <f>IF(AND(TablePurchaseOrders[[#This Row],[Right time?]],TablePurchaseOrders[[#This Row],[Right quantity?]]),TRUE,FALSE)</f>
        <v>1</v>
      </c>
    </row>
    <row r="47" spans="1:13" x14ac:dyDescent="0.25">
      <c r="A47">
        <v>45056832</v>
      </c>
      <c r="B47">
        <v>10</v>
      </c>
      <c r="C47" t="s">
        <v>518</v>
      </c>
      <c r="D47" t="s">
        <v>519</v>
      </c>
      <c r="E47" t="s">
        <v>362</v>
      </c>
      <c r="F47" s="1">
        <v>43480</v>
      </c>
      <c r="G47" s="1">
        <v>43490</v>
      </c>
      <c r="H47" s="1">
        <v>43490</v>
      </c>
      <c r="I47">
        <v>800</v>
      </c>
      <c r="J47">
        <v>800</v>
      </c>
      <c r="K47" s="8" t="b">
        <f>IF(TablePurchaseOrders[[#This Row],[Goods receipt date]]&lt;=TablePurchaseOrders[[#This Row],[Requested delivery date]],TRUE,FALSE)</f>
        <v>1</v>
      </c>
      <c r="L47" s="8" t="b">
        <f>IF(TablePurchaseOrders[[#This Row],[Purchase order quantity]]=TablePurchaseOrders[[#This Row],[Goods receipt quantity]],TRUE,FALSE)</f>
        <v>1</v>
      </c>
      <c r="M47" s="8" t="b">
        <f>IF(AND(TablePurchaseOrders[[#This Row],[Right time?]],TablePurchaseOrders[[#This Row],[Right quantity?]]),TRUE,FALSE)</f>
        <v>1</v>
      </c>
    </row>
    <row r="48" spans="1:13" x14ac:dyDescent="0.25">
      <c r="A48">
        <v>45056832</v>
      </c>
      <c r="B48">
        <v>20</v>
      </c>
      <c r="C48" t="s">
        <v>520</v>
      </c>
      <c r="D48" t="s">
        <v>521</v>
      </c>
      <c r="E48" t="s">
        <v>362</v>
      </c>
      <c r="F48" s="1">
        <v>43480</v>
      </c>
      <c r="G48" s="1">
        <v>43490</v>
      </c>
      <c r="H48" s="1">
        <v>43490</v>
      </c>
      <c r="I48">
        <v>900</v>
      </c>
      <c r="J48">
        <v>900</v>
      </c>
      <c r="K48" s="8" t="b">
        <f>IF(TablePurchaseOrders[[#This Row],[Goods receipt date]]&lt;=TablePurchaseOrders[[#This Row],[Requested delivery date]],TRUE,FALSE)</f>
        <v>1</v>
      </c>
      <c r="L48" s="8" t="b">
        <f>IF(TablePurchaseOrders[[#This Row],[Purchase order quantity]]=TablePurchaseOrders[[#This Row],[Goods receipt quantity]],TRUE,FALSE)</f>
        <v>1</v>
      </c>
      <c r="M48" s="8" t="b">
        <f>IF(AND(TablePurchaseOrders[[#This Row],[Right time?]],TablePurchaseOrders[[#This Row],[Right quantity?]]),TRUE,FALSE)</f>
        <v>1</v>
      </c>
    </row>
    <row r="49" spans="1:13" x14ac:dyDescent="0.25">
      <c r="A49">
        <v>45056832</v>
      </c>
      <c r="B49">
        <v>30</v>
      </c>
      <c r="C49" t="s">
        <v>402</v>
      </c>
      <c r="D49" t="s">
        <v>403</v>
      </c>
      <c r="E49" t="s">
        <v>362</v>
      </c>
      <c r="F49" s="1">
        <v>43480</v>
      </c>
      <c r="G49" s="1">
        <v>43490</v>
      </c>
      <c r="H49" s="1">
        <v>43490</v>
      </c>
      <c r="I49">
        <v>500</v>
      </c>
      <c r="J49">
        <v>3</v>
      </c>
      <c r="K49" s="8" t="b">
        <f>IF(TablePurchaseOrders[[#This Row],[Goods receipt date]]&lt;=TablePurchaseOrders[[#This Row],[Requested delivery date]],TRUE,FALSE)</f>
        <v>1</v>
      </c>
      <c r="L49" s="8" t="b">
        <f>IF(TablePurchaseOrders[[#This Row],[Purchase order quantity]]=TablePurchaseOrders[[#This Row],[Goods receipt quantity]],TRUE,FALSE)</f>
        <v>0</v>
      </c>
      <c r="M49" s="8" t="b">
        <f>IF(AND(TablePurchaseOrders[[#This Row],[Right time?]],TablePurchaseOrders[[#This Row],[Right quantity?]]),TRUE,FALSE)</f>
        <v>0</v>
      </c>
    </row>
    <row r="50" spans="1:13" x14ac:dyDescent="0.25">
      <c r="A50">
        <v>45056833</v>
      </c>
      <c r="B50">
        <v>10</v>
      </c>
      <c r="C50" t="s">
        <v>354</v>
      </c>
      <c r="D50" t="s">
        <v>355</v>
      </c>
      <c r="E50" t="s">
        <v>288</v>
      </c>
      <c r="F50" s="1">
        <v>43480</v>
      </c>
      <c r="G50" s="1">
        <v>43489</v>
      </c>
      <c r="H50" s="1">
        <v>43490</v>
      </c>
      <c r="I50">
        <v>17</v>
      </c>
      <c r="J50">
        <v>6</v>
      </c>
      <c r="K50" s="8" t="b">
        <f>IF(TablePurchaseOrders[[#This Row],[Goods receipt date]]&lt;=TablePurchaseOrders[[#This Row],[Requested delivery date]],TRUE,FALSE)</f>
        <v>0</v>
      </c>
      <c r="L50" s="8" t="b">
        <f>IF(TablePurchaseOrders[[#This Row],[Purchase order quantity]]=TablePurchaseOrders[[#This Row],[Goods receipt quantity]],TRUE,FALSE)</f>
        <v>0</v>
      </c>
      <c r="M50" s="8" t="b">
        <f>IF(AND(TablePurchaseOrders[[#This Row],[Right time?]],TablePurchaseOrders[[#This Row],[Right quantity?]]),TRUE,FALSE)</f>
        <v>0</v>
      </c>
    </row>
    <row r="51" spans="1:13" x14ac:dyDescent="0.25">
      <c r="A51">
        <v>45056834</v>
      </c>
      <c r="B51">
        <v>10</v>
      </c>
      <c r="C51" t="s">
        <v>506</v>
      </c>
      <c r="D51" t="s">
        <v>507</v>
      </c>
      <c r="E51" t="s">
        <v>365</v>
      </c>
      <c r="F51" s="1">
        <v>43481</v>
      </c>
      <c r="G51" s="1">
        <v>43494</v>
      </c>
      <c r="H51" s="1">
        <v>43503</v>
      </c>
      <c r="I51">
        <v>1000</v>
      </c>
      <c r="J51">
        <v>1000</v>
      </c>
      <c r="K51" s="8" t="b">
        <f>IF(TablePurchaseOrders[[#This Row],[Goods receipt date]]&lt;=TablePurchaseOrders[[#This Row],[Requested delivery date]],TRUE,FALSE)</f>
        <v>0</v>
      </c>
      <c r="L51" s="8" t="b">
        <f>IF(TablePurchaseOrders[[#This Row],[Purchase order quantity]]=TablePurchaseOrders[[#This Row],[Goods receipt quantity]],TRUE,FALSE)</f>
        <v>1</v>
      </c>
      <c r="M51" s="8" t="b">
        <f>IF(AND(TablePurchaseOrders[[#This Row],[Right time?]],TablePurchaseOrders[[#This Row],[Right quantity?]]),TRUE,FALSE)</f>
        <v>0</v>
      </c>
    </row>
    <row r="52" spans="1:13" x14ac:dyDescent="0.25">
      <c r="A52">
        <v>45056834</v>
      </c>
      <c r="B52">
        <v>20</v>
      </c>
      <c r="C52" t="s">
        <v>376</v>
      </c>
      <c r="D52" t="s">
        <v>377</v>
      </c>
      <c r="E52" t="s">
        <v>365</v>
      </c>
      <c r="F52" s="1">
        <v>43481</v>
      </c>
      <c r="G52" s="1">
        <v>43494</v>
      </c>
      <c r="H52" s="1">
        <v>43507</v>
      </c>
      <c r="I52">
        <v>1100</v>
      </c>
      <c r="J52">
        <v>410</v>
      </c>
      <c r="K52" s="8" t="b">
        <f>IF(TablePurchaseOrders[[#This Row],[Goods receipt date]]&lt;=TablePurchaseOrders[[#This Row],[Requested delivery date]],TRUE,FALSE)</f>
        <v>0</v>
      </c>
      <c r="L52" s="8" t="b">
        <f>IF(TablePurchaseOrders[[#This Row],[Purchase order quantity]]=TablePurchaseOrders[[#This Row],[Goods receipt quantity]],TRUE,FALSE)</f>
        <v>0</v>
      </c>
      <c r="M52" s="8" t="b">
        <f>IF(AND(TablePurchaseOrders[[#This Row],[Right time?]],TablePurchaseOrders[[#This Row],[Right quantity?]]),TRUE,FALSE)</f>
        <v>0</v>
      </c>
    </row>
    <row r="53" spans="1:13" x14ac:dyDescent="0.25">
      <c r="A53">
        <v>45056835</v>
      </c>
      <c r="B53">
        <v>10</v>
      </c>
      <c r="C53" t="s">
        <v>289</v>
      </c>
      <c r="D53" t="s">
        <v>290</v>
      </c>
      <c r="E53" t="s">
        <v>291</v>
      </c>
      <c r="F53" s="1">
        <v>43481</v>
      </c>
      <c r="G53" s="1">
        <v>43494</v>
      </c>
      <c r="H53" s="1">
        <v>43494</v>
      </c>
      <c r="I53">
        <v>22</v>
      </c>
      <c r="J53">
        <v>16</v>
      </c>
      <c r="K53" s="8" t="b">
        <f>IF(TablePurchaseOrders[[#This Row],[Goods receipt date]]&lt;=TablePurchaseOrders[[#This Row],[Requested delivery date]],TRUE,FALSE)</f>
        <v>1</v>
      </c>
      <c r="L53" s="8" t="b">
        <f>IF(TablePurchaseOrders[[#This Row],[Purchase order quantity]]=TablePurchaseOrders[[#This Row],[Goods receipt quantity]],TRUE,FALSE)</f>
        <v>0</v>
      </c>
      <c r="M53" s="8" t="b">
        <f>IF(AND(TablePurchaseOrders[[#This Row],[Right time?]],TablePurchaseOrders[[#This Row],[Right quantity?]]),TRUE,FALSE)</f>
        <v>0</v>
      </c>
    </row>
    <row r="54" spans="1:13" x14ac:dyDescent="0.25">
      <c r="A54">
        <v>45056835</v>
      </c>
      <c r="B54">
        <v>20</v>
      </c>
      <c r="C54" t="s">
        <v>308</v>
      </c>
      <c r="D54" t="s">
        <v>309</v>
      </c>
      <c r="E54" t="s">
        <v>291</v>
      </c>
      <c r="F54" s="1">
        <v>43481</v>
      </c>
      <c r="G54" s="1">
        <v>43494</v>
      </c>
      <c r="H54" s="1">
        <v>43494</v>
      </c>
      <c r="I54">
        <v>14</v>
      </c>
      <c r="J54">
        <v>14</v>
      </c>
      <c r="K54" s="8" t="b">
        <f>IF(TablePurchaseOrders[[#This Row],[Goods receipt date]]&lt;=TablePurchaseOrders[[#This Row],[Requested delivery date]],TRUE,FALSE)</f>
        <v>1</v>
      </c>
      <c r="L54" s="8" t="b">
        <f>IF(TablePurchaseOrders[[#This Row],[Purchase order quantity]]=TablePurchaseOrders[[#This Row],[Goods receipt quantity]],TRUE,FALSE)</f>
        <v>1</v>
      </c>
      <c r="M54" s="8" t="b">
        <f>IF(AND(TablePurchaseOrders[[#This Row],[Right time?]],TablePurchaseOrders[[#This Row],[Right quantity?]]),TRUE,FALSE)</f>
        <v>1</v>
      </c>
    </row>
    <row r="55" spans="1:13" x14ac:dyDescent="0.25">
      <c r="A55">
        <v>45056836</v>
      </c>
      <c r="B55">
        <v>10</v>
      </c>
      <c r="C55" t="s">
        <v>68</v>
      </c>
      <c r="D55" t="s">
        <v>69</v>
      </c>
      <c r="E55" t="s">
        <v>3</v>
      </c>
      <c r="F55" s="1">
        <v>43483</v>
      </c>
      <c r="G55" s="1">
        <v>43493</v>
      </c>
      <c r="H55" s="1">
        <v>43522</v>
      </c>
      <c r="I55">
        <v>180</v>
      </c>
      <c r="J55">
        <v>180</v>
      </c>
      <c r="K55" s="8" t="b">
        <f>IF(TablePurchaseOrders[[#This Row],[Goods receipt date]]&lt;=TablePurchaseOrders[[#This Row],[Requested delivery date]],TRUE,FALSE)</f>
        <v>0</v>
      </c>
      <c r="L55" s="8" t="b">
        <f>IF(TablePurchaseOrders[[#This Row],[Purchase order quantity]]=TablePurchaseOrders[[#This Row],[Goods receipt quantity]],TRUE,FALSE)</f>
        <v>1</v>
      </c>
      <c r="M55" s="8" t="b">
        <f>IF(AND(TablePurchaseOrders[[#This Row],[Right time?]],TablePurchaseOrders[[#This Row],[Right quantity?]]),TRUE,FALSE)</f>
        <v>0</v>
      </c>
    </row>
    <row r="56" spans="1:13" x14ac:dyDescent="0.25">
      <c r="A56">
        <v>45056837</v>
      </c>
      <c r="B56">
        <v>10</v>
      </c>
      <c r="C56" t="s">
        <v>276</v>
      </c>
      <c r="D56" t="s">
        <v>277</v>
      </c>
      <c r="E56" t="s">
        <v>261</v>
      </c>
      <c r="F56" s="1">
        <v>43483</v>
      </c>
      <c r="G56" s="1">
        <v>43497</v>
      </c>
      <c r="H56" s="1">
        <v>43503</v>
      </c>
      <c r="I56">
        <v>5</v>
      </c>
      <c r="J56">
        <v>1</v>
      </c>
      <c r="K56" s="8" t="b">
        <f>IF(TablePurchaseOrders[[#This Row],[Goods receipt date]]&lt;=TablePurchaseOrders[[#This Row],[Requested delivery date]],TRUE,FALSE)</f>
        <v>0</v>
      </c>
      <c r="L56" s="8" t="b">
        <f>IF(TablePurchaseOrders[[#This Row],[Purchase order quantity]]=TablePurchaseOrders[[#This Row],[Goods receipt quantity]],TRUE,FALSE)</f>
        <v>0</v>
      </c>
      <c r="M56" s="8" t="b">
        <f>IF(AND(TablePurchaseOrders[[#This Row],[Right time?]],TablePurchaseOrders[[#This Row],[Right quantity?]]),TRUE,FALSE)</f>
        <v>0</v>
      </c>
    </row>
    <row r="57" spans="1:13" x14ac:dyDescent="0.25">
      <c r="A57">
        <v>45056838</v>
      </c>
      <c r="B57">
        <v>10</v>
      </c>
      <c r="C57" t="s">
        <v>158</v>
      </c>
      <c r="D57" t="s">
        <v>159</v>
      </c>
      <c r="E57" t="s">
        <v>134</v>
      </c>
      <c r="F57" s="1">
        <v>43483</v>
      </c>
      <c r="G57" s="1">
        <v>43495</v>
      </c>
      <c r="H57" s="1">
        <v>43495</v>
      </c>
      <c r="I57">
        <v>790</v>
      </c>
      <c r="J57">
        <v>424</v>
      </c>
      <c r="K57" s="8" t="b">
        <f>IF(TablePurchaseOrders[[#This Row],[Goods receipt date]]&lt;=TablePurchaseOrders[[#This Row],[Requested delivery date]],TRUE,FALSE)</f>
        <v>1</v>
      </c>
      <c r="L57" s="8" t="b">
        <f>IF(TablePurchaseOrders[[#This Row],[Purchase order quantity]]=TablePurchaseOrders[[#This Row],[Goods receipt quantity]],TRUE,FALSE)</f>
        <v>0</v>
      </c>
      <c r="M57" s="8" t="b">
        <f>IF(AND(TablePurchaseOrders[[#This Row],[Right time?]],TablePurchaseOrders[[#This Row],[Right quantity?]]),TRUE,FALSE)</f>
        <v>0</v>
      </c>
    </row>
    <row r="58" spans="1:13" x14ac:dyDescent="0.25">
      <c r="A58">
        <v>45056838</v>
      </c>
      <c r="B58">
        <v>20</v>
      </c>
      <c r="C58" t="s">
        <v>229</v>
      </c>
      <c r="D58" t="s">
        <v>230</v>
      </c>
      <c r="E58" t="s">
        <v>134</v>
      </c>
      <c r="F58" s="1">
        <v>43483</v>
      </c>
      <c r="G58" s="1">
        <v>43495</v>
      </c>
      <c r="H58" s="1">
        <v>43495</v>
      </c>
      <c r="I58">
        <v>236</v>
      </c>
      <c r="J58">
        <v>236</v>
      </c>
      <c r="K58" s="8" t="b">
        <f>IF(TablePurchaseOrders[[#This Row],[Goods receipt date]]&lt;=TablePurchaseOrders[[#This Row],[Requested delivery date]],TRUE,FALSE)</f>
        <v>1</v>
      </c>
      <c r="L58" s="8" t="b">
        <f>IF(TablePurchaseOrders[[#This Row],[Purchase order quantity]]=TablePurchaseOrders[[#This Row],[Goods receipt quantity]],TRUE,FALSE)</f>
        <v>1</v>
      </c>
      <c r="M58" s="8" t="b">
        <f>IF(AND(TablePurchaseOrders[[#This Row],[Right time?]],TablePurchaseOrders[[#This Row],[Right quantity?]]),TRUE,FALSE)</f>
        <v>1</v>
      </c>
    </row>
    <row r="59" spans="1:13" x14ac:dyDescent="0.25">
      <c r="A59">
        <v>45056839</v>
      </c>
      <c r="B59">
        <v>10</v>
      </c>
      <c r="C59" t="s">
        <v>530</v>
      </c>
      <c r="D59" t="s">
        <v>531</v>
      </c>
      <c r="E59" t="s">
        <v>526</v>
      </c>
      <c r="F59" s="1">
        <v>43483</v>
      </c>
      <c r="G59" s="1">
        <v>43497</v>
      </c>
      <c r="H59" s="1">
        <v>43497</v>
      </c>
      <c r="I59">
        <v>47</v>
      </c>
      <c r="J59">
        <v>47</v>
      </c>
      <c r="K59" s="8" t="b">
        <f>IF(TablePurchaseOrders[[#This Row],[Goods receipt date]]&lt;=TablePurchaseOrders[[#This Row],[Requested delivery date]],TRUE,FALSE)</f>
        <v>1</v>
      </c>
      <c r="L59" s="8" t="b">
        <f>IF(TablePurchaseOrders[[#This Row],[Purchase order quantity]]=TablePurchaseOrders[[#This Row],[Goods receipt quantity]],TRUE,FALSE)</f>
        <v>1</v>
      </c>
      <c r="M59" s="8" t="b">
        <f>IF(AND(TablePurchaseOrders[[#This Row],[Right time?]],TablePurchaseOrders[[#This Row],[Right quantity?]]),TRUE,FALSE)</f>
        <v>1</v>
      </c>
    </row>
    <row r="60" spans="1:13" x14ac:dyDescent="0.25">
      <c r="A60">
        <v>45056840</v>
      </c>
      <c r="B60">
        <v>10</v>
      </c>
      <c r="C60" t="s">
        <v>138</v>
      </c>
      <c r="D60" t="s">
        <v>139</v>
      </c>
      <c r="E60" t="s">
        <v>137</v>
      </c>
      <c r="F60" s="1">
        <v>43483</v>
      </c>
      <c r="G60" s="1">
        <v>43495</v>
      </c>
      <c r="H60" s="1">
        <v>43495</v>
      </c>
      <c r="I60">
        <v>550</v>
      </c>
      <c r="J60">
        <v>550</v>
      </c>
      <c r="K60" s="8" t="b">
        <f>IF(TablePurchaseOrders[[#This Row],[Goods receipt date]]&lt;=TablePurchaseOrders[[#This Row],[Requested delivery date]],TRUE,FALSE)</f>
        <v>1</v>
      </c>
      <c r="L60" s="8" t="b">
        <f>IF(TablePurchaseOrders[[#This Row],[Purchase order quantity]]=TablePurchaseOrders[[#This Row],[Goods receipt quantity]],TRUE,FALSE)</f>
        <v>1</v>
      </c>
      <c r="M60" s="8" t="b">
        <f>IF(AND(TablePurchaseOrders[[#This Row],[Right time?]],TablePurchaseOrders[[#This Row],[Right quantity?]]),TRUE,FALSE)</f>
        <v>1</v>
      </c>
    </row>
    <row r="61" spans="1:13" x14ac:dyDescent="0.25">
      <c r="A61">
        <v>45056841</v>
      </c>
      <c r="B61">
        <v>10</v>
      </c>
      <c r="C61" t="s">
        <v>96</v>
      </c>
      <c r="D61" t="s">
        <v>97</v>
      </c>
      <c r="E61" t="s">
        <v>84</v>
      </c>
      <c r="F61" s="1">
        <v>43483</v>
      </c>
      <c r="G61" s="1">
        <v>43497</v>
      </c>
      <c r="H61" s="1">
        <v>43504</v>
      </c>
      <c r="I61">
        <v>305</v>
      </c>
      <c r="J61">
        <v>305</v>
      </c>
      <c r="K61" s="8" t="b">
        <f>IF(TablePurchaseOrders[[#This Row],[Goods receipt date]]&lt;=TablePurchaseOrders[[#This Row],[Requested delivery date]],TRUE,FALSE)</f>
        <v>0</v>
      </c>
      <c r="L61" s="8" t="b">
        <f>IF(TablePurchaseOrders[[#This Row],[Purchase order quantity]]=TablePurchaseOrders[[#This Row],[Goods receipt quantity]],TRUE,FALSE)</f>
        <v>1</v>
      </c>
      <c r="M61" s="8" t="b">
        <f>IF(AND(TablePurchaseOrders[[#This Row],[Right time?]],TablePurchaseOrders[[#This Row],[Right quantity?]]),TRUE,FALSE)</f>
        <v>0</v>
      </c>
    </row>
    <row r="62" spans="1:13" x14ac:dyDescent="0.25">
      <c r="A62">
        <v>45056842</v>
      </c>
      <c r="B62">
        <v>10</v>
      </c>
      <c r="C62" t="s">
        <v>90</v>
      </c>
      <c r="D62" t="s">
        <v>91</v>
      </c>
      <c r="E62" t="s">
        <v>84</v>
      </c>
      <c r="F62" s="1">
        <v>43485</v>
      </c>
      <c r="G62" s="1">
        <v>43501</v>
      </c>
      <c r="H62" s="1">
        <v>43518</v>
      </c>
      <c r="I62">
        <v>340</v>
      </c>
      <c r="J62">
        <v>340</v>
      </c>
      <c r="K62" s="8" t="b">
        <f>IF(TablePurchaseOrders[[#This Row],[Goods receipt date]]&lt;=TablePurchaseOrders[[#This Row],[Requested delivery date]],TRUE,FALSE)</f>
        <v>0</v>
      </c>
      <c r="L62" s="8" t="b">
        <f>IF(TablePurchaseOrders[[#This Row],[Purchase order quantity]]=TablePurchaseOrders[[#This Row],[Goods receipt quantity]],TRUE,FALSE)</f>
        <v>1</v>
      </c>
      <c r="M62" s="8" t="b">
        <f>IF(AND(TablePurchaseOrders[[#This Row],[Right time?]],TablePurchaseOrders[[#This Row],[Right quantity?]]),TRUE,FALSE)</f>
        <v>0</v>
      </c>
    </row>
    <row r="63" spans="1:13" x14ac:dyDescent="0.25">
      <c r="A63">
        <v>45056843</v>
      </c>
      <c r="B63">
        <v>10</v>
      </c>
      <c r="C63" t="s">
        <v>4</v>
      </c>
      <c r="D63" t="s">
        <v>5</v>
      </c>
      <c r="E63" t="s">
        <v>3</v>
      </c>
      <c r="F63" s="1">
        <v>43486</v>
      </c>
      <c r="G63" s="1">
        <v>43496</v>
      </c>
      <c r="H63" s="1">
        <v>43496</v>
      </c>
      <c r="I63">
        <v>51</v>
      </c>
      <c r="J63">
        <v>51</v>
      </c>
      <c r="K63" s="8" t="b">
        <f>IF(TablePurchaseOrders[[#This Row],[Goods receipt date]]&lt;=TablePurchaseOrders[[#This Row],[Requested delivery date]],TRUE,FALSE)</f>
        <v>1</v>
      </c>
      <c r="L63" s="8" t="b">
        <f>IF(TablePurchaseOrders[[#This Row],[Purchase order quantity]]=TablePurchaseOrders[[#This Row],[Goods receipt quantity]],TRUE,FALSE)</f>
        <v>1</v>
      </c>
      <c r="M63" s="8" t="b">
        <f>IF(AND(TablePurchaseOrders[[#This Row],[Right time?]],TablePurchaseOrders[[#This Row],[Right quantity?]]),TRUE,FALSE)</f>
        <v>1</v>
      </c>
    </row>
    <row r="64" spans="1:13" x14ac:dyDescent="0.25">
      <c r="A64">
        <v>45056844</v>
      </c>
      <c r="B64">
        <v>10</v>
      </c>
      <c r="C64" t="s">
        <v>48</v>
      </c>
      <c r="D64" t="s">
        <v>49</v>
      </c>
      <c r="E64" t="s">
        <v>24</v>
      </c>
      <c r="F64" s="1">
        <v>43486</v>
      </c>
      <c r="G64" s="1">
        <v>43497</v>
      </c>
      <c r="H64" s="1">
        <v>43524</v>
      </c>
      <c r="I64">
        <v>194</v>
      </c>
      <c r="J64">
        <v>194</v>
      </c>
      <c r="K64" s="8" t="b">
        <f>IF(TablePurchaseOrders[[#This Row],[Goods receipt date]]&lt;=TablePurchaseOrders[[#This Row],[Requested delivery date]],TRUE,FALSE)</f>
        <v>0</v>
      </c>
      <c r="L64" s="8" t="b">
        <f>IF(TablePurchaseOrders[[#This Row],[Purchase order quantity]]=TablePurchaseOrders[[#This Row],[Goods receipt quantity]],TRUE,FALSE)</f>
        <v>1</v>
      </c>
      <c r="M64" s="8" t="b">
        <f>IF(AND(TablePurchaseOrders[[#This Row],[Right time?]],TablePurchaseOrders[[#This Row],[Right quantity?]]),TRUE,FALSE)</f>
        <v>0</v>
      </c>
    </row>
    <row r="65" spans="1:13" x14ac:dyDescent="0.25">
      <c r="A65">
        <v>45056845</v>
      </c>
      <c r="B65">
        <v>10</v>
      </c>
      <c r="C65" t="s">
        <v>522</v>
      </c>
      <c r="D65" t="s">
        <v>523</v>
      </c>
      <c r="E65" t="s">
        <v>362</v>
      </c>
      <c r="F65" s="1">
        <v>43486</v>
      </c>
      <c r="G65" s="1">
        <v>43496</v>
      </c>
      <c r="H65" s="1">
        <v>43496</v>
      </c>
      <c r="I65">
        <v>700</v>
      </c>
      <c r="J65">
        <v>700</v>
      </c>
      <c r="K65" s="8" t="b">
        <f>IF(TablePurchaseOrders[[#This Row],[Goods receipt date]]&lt;=TablePurchaseOrders[[#This Row],[Requested delivery date]],TRUE,FALSE)</f>
        <v>1</v>
      </c>
      <c r="L65" s="8" t="b">
        <f>IF(TablePurchaseOrders[[#This Row],[Purchase order quantity]]=TablePurchaseOrders[[#This Row],[Goods receipt quantity]],TRUE,FALSE)</f>
        <v>1</v>
      </c>
      <c r="M65" s="8" t="b">
        <f>IF(AND(TablePurchaseOrders[[#This Row],[Right time?]],TablePurchaseOrders[[#This Row],[Right quantity?]]),TRUE,FALSE)</f>
        <v>1</v>
      </c>
    </row>
    <row r="66" spans="1:13" x14ac:dyDescent="0.25">
      <c r="A66">
        <v>45056845</v>
      </c>
      <c r="B66">
        <v>20</v>
      </c>
      <c r="C66" t="s">
        <v>444</v>
      </c>
      <c r="D66" t="s">
        <v>445</v>
      </c>
      <c r="E66" t="s">
        <v>362</v>
      </c>
      <c r="F66" s="1">
        <v>43486</v>
      </c>
      <c r="G66" s="1">
        <v>43496</v>
      </c>
      <c r="H66" s="1">
        <v>43496</v>
      </c>
      <c r="I66">
        <v>400</v>
      </c>
      <c r="J66">
        <v>400</v>
      </c>
      <c r="K66" s="8" t="b">
        <f>IF(TablePurchaseOrders[[#This Row],[Goods receipt date]]&lt;=TablePurchaseOrders[[#This Row],[Requested delivery date]],TRUE,FALSE)</f>
        <v>1</v>
      </c>
      <c r="L66" s="8" t="b">
        <f>IF(TablePurchaseOrders[[#This Row],[Purchase order quantity]]=TablePurchaseOrders[[#This Row],[Goods receipt quantity]],TRUE,FALSE)</f>
        <v>1</v>
      </c>
      <c r="M66" s="8" t="b">
        <f>IF(AND(TablePurchaseOrders[[#This Row],[Right time?]],TablePurchaseOrders[[#This Row],[Right quantity?]]),TRUE,FALSE)</f>
        <v>1</v>
      </c>
    </row>
    <row r="67" spans="1:13" x14ac:dyDescent="0.25">
      <c r="A67">
        <v>45056845</v>
      </c>
      <c r="B67">
        <v>30</v>
      </c>
      <c r="C67" t="s">
        <v>406</v>
      </c>
      <c r="D67" t="s">
        <v>407</v>
      </c>
      <c r="E67" t="s">
        <v>362</v>
      </c>
      <c r="F67" s="1">
        <v>43486</v>
      </c>
      <c r="G67" s="1">
        <v>43496</v>
      </c>
      <c r="H67" s="1">
        <v>43501</v>
      </c>
      <c r="I67">
        <v>500</v>
      </c>
      <c r="J67">
        <v>443</v>
      </c>
      <c r="K67" s="8" t="b">
        <f>IF(TablePurchaseOrders[[#This Row],[Goods receipt date]]&lt;=TablePurchaseOrders[[#This Row],[Requested delivery date]],TRUE,FALSE)</f>
        <v>0</v>
      </c>
      <c r="L67" s="8" t="b">
        <f>IF(TablePurchaseOrders[[#This Row],[Purchase order quantity]]=TablePurchaseOrders[[#This Row],[Goods receipt quantity]],TRUE,FALSE)</f>
        <v>0</v>
      </c>
      <c r="M67" s="8" t="b">
        <f>IF(AND(TablePurchaseOrders[[#This Row],[Right time?]],TablePurchaseOrders[[#This Row],[Right quantity?]]),TRUE,FALSE)</f>
        <v>0</v>
      </c>
    </row>
    <row r="68" spans="1:13" x14ac:dyDescent="0.25">
      <c r="A68">
        <v>45056845</v>
      </c>
      <c r="B68">
        <v>40</v>
      </c>
      <c r="C68" t="s">
        <v>386</v>
      </c>
      <c r="D68" t="s">
        <v>387</v>
      </c>
      <c r="E68" t="s">
        <v>362</v>
      </c>
      <c r="F68" s="1">
        <v>43486</v>
      </c>
      <c r="G68" s="1">
        <v>43496</v>
      </c>
      <c r="H68" s="1">
        <v>43496</v>
      </c>
      <c r="I68">
        <v>500</v>
      </c>
      <c r="J68">
        <v>341</v>
      </c>
      <c r="K68" s="8" t="b">
        <f>IF(TablePurchaseOrders[[#This Row],[Goods receipt date]]&lt;=TablePurchaseOrders[[#This Row],[Requested delivery date]],TRUE,FALSE)</f>
        <v>1</v>
      </c>
      <c r="L68" s="8" t="b">
        <f>IF(TablePurchaseOrders[[#This Row],[Purchase order quantity]]=TablePurchaseOrders[[#This Row],[Goods receipt quantity]],TRUE,FALSE)</f>
        <v>0</v>
      </c>
      <c r="M68" s="8" t="b">
        <f>IF(AND(TablePurchaseOrders[[#This Row],[Right time?]],TablePurchaseOrders[[#This Row],[Right quantity?]]),TRUE,FALSE)</f>
        <v>0</v>
      </c>
    </row>
    <row r="69" spans="1:13" x14ac:dyDescent="0.25">
      <c r="A69">
        <v>45056845</v>
      </c>
      <c r="B69">
        <v>50</v>
      </c>
      <c r="C69" t="s">
        <v>410</v>
      </c>
      <c r="D69" t="s">
        <v>411</v>
      </c>
      <c r="E69" t="s">
        <v>362</v>
      </c>
      <c r="F69" s="1">
        <v>43486</v>
      </c>
      <c r="G69" s="1">
        <v>43496</v>
      </c>
      <c r="H69" s="1">
        <v>43497</v>
      </c>
      <c r="I69">
        <v>600</v>
      </c>
      <c r="J69">
        <v>600</v>
      </c>
      <c r="K69" s="8" t="b">
        <f>IF(TablePurchaseOrders[[#This Row],[Goods receipt date]]&lt;=TablePurchaseOrders[[#This Row],[Requested delivery date]],TRUE,FALSE)</f>
        <v>0</v>
      </c>
      <c r="L69" s="8" t="b">
        <f>IF(TablePurchaseOrders[[#This Row],[Purchase order quantity]]=TablePurchaseOrders[[#This Row],[Goods receipt quantity]],TRUE,FALSE)</f>
        <v>1</v>
      </c>
      <c r="M69" s="8" t="b">
        <f>IF(AND(TablePurchaseOrders[[#This Row],[Right time?]],TablePurchaseOrders[[#This Row],[Right quantity?]]),TRUE,FALSE)</f>
        <v>0</v>
      </c>
    </row>
    <row r="70" spans="1:13" x14ac:dyDescent="0.25">
      <c r="A70">
        <v>45056846</v>
      </c>
      <c r="B70">
        <v>10</v>
      </c>
      <c r="C70" t="s">
        <v>211</v>
      </c>
      <c r="D70" t="s">
        <v>212</v>
      </c>
      <c r="E70" t="s">
        <v>178</v>
      </c>
      <c r="F70" s="1">
        <v>43486</v>
      </c>
      <c r="G70" s="1">
        <v>43497</v>
      </c>
      <c r="H70" s="1">
        <v>43497</v>
      </c>
      <c r="I70">
        <v>650</v>
      </c>
      <c r="J70">
        <v>650</v>
      </c>
      <c r="K70" s="8" t="b">
        <f>IF(TablePurchaseOrders[[#This Row],[Goods receipt date]]&lt;=TablePurchaseOrders[[#This Row],[Requested delivery date]],TRUE,FALSE)</f>
        <v>1</v>
      </c>
      <c r="L70" s="8" t="b">
        <f>IF(TablePurchaseOrders[[#This Row],[Purchase order quantity]]=TablePurchaseOrders[[#This Row],[Goods receipt quantity]],TRUE,FALSE)</f>
        <v>1</v>
      </c>
      <c r="M70" s="8" t="b">
        <f>IF(AND(TablePurchaseOrders[[#This Row],[Right time?]],TablePurchaseOrders[[#This Row],[Right quantity?]]),TRUE,FALSE)</f>
        <v>1</v>
      </c>
    </row>
    <row r="71" spans="1:13" x14ac:dyDescent="0.25">
      <c r="A71">
        <v>45056846</v>
      </c>
      <c r="B71">
        <v>20</v>
      </c>
      <c r="C71" t="s">
        <v>201</v>
      </c>
      <c r="D71" t="s">
        <v>202</v>
      </c>
      <c r="E71" t="s">
        <v>178</v>
      </c>
      <c r="F71" s="1">
        <v>43486</v>
      </c>
      <c r="G71" s="1">
        <v>43497</v>
      </c>
      <c r="H71" s="1">
        <v>43497</v>
      </c>
      <c r="I71">
        <v>650</v>
      </c>
      <c r="J71">
        <v>650</v>
      </c>
      <c r="K71" s="8" t="b">
        <f>IF(TablePurchaseOrders[[#This Row],[Goods receipt date]]&lt;=TablePurchaseOrders[[#This Row],[Requested delivery date]],TRUE,FALSE)</f>
        <v>1</v>
      </c>
      <c r="L71" s="8" t="b">
        <f>IF(TablePurchaseOrders[[#This Row],[Purchase order quantity]]=TablePurchaseOrders[[#This Row],[Goods receipt quantity]],TRUE,FALSE)</f>
        <v>1</v>
      </c>
      <c r="M71" s="8" t="b">
        <f>IF(AND(TablePurchaseOrders[[#This Row],[Right time?]],TablePurchaseOrders[[#This Row],[Right quantity?]]),TRUE,FALSE)</f>
        <v>1</v>
      </c>
    </row>
    <row r="72" spans="1:13" x14ac:dyDescent="0.25">
      <c r="A72">
        <v>45056847</v>
      </c>
      <c r="B72">
        <v>10</v>
      </c>
      <c r="C72" t="s">
        <v>320</v>
      </c>
      <c r="D72" t="s">
        <v>321</v>
      </c>
      <c r="E72" t="s">
        <v>288</v>
      </c>
      <c r="F72" s="1">
        <v>43486</v>
      </c>
      <c r="G72" s="1">
        <v>43495</v>
      </c>
      <c r="H72" s="1">
        <v>43495</v>
      </c>
      <c r="I72">
        <v>16</v>
      </c>
      <c r="J72">
        <v>6</v>
      </c>
      <c r="K72" s="8" t="b">
        <f>IF(TablePurchaseOrders[[#This Row],[Goods receipt date]]&lt;=TablePurchaseOrders[[#This Row],[Requested delivery date]],TRUE,FALSE)</f>
        <v>1</v>
      </c>
      <c r="L72" s="8" t="b">
        <f>IF(TablePurchaseOrders[[#This Row],[Purchase order quantity]]=TablePurchaseOrders[[#This Row],[Goods receipt quantity]],TRUE,FALSE)</f>
        <v>0</v>
      </c>
      <c r="M72" s="8" t="b">
        <f>IF(AND(TablePurchaseOrders[[#This Row],[Right time?]],TablePurchaseOrders[[#This Row],[Right quantity?]]),TRUE,FALSE)</f>
        <v>0</v>
      </c>
    </row>
    <row r="73" spans="1:13" x14ac:dyDescent="0.25">
      <c r="A73">
        <v>45056848</v>
      </c>
      <c r="B73">
        <v>10</v>
      </c>
      <c r="C73" t="s">
        <v>496</v>
      </c>
      <c r="D73" t="s">
        <v>497</v>
      </c>
      <c r="E73" t="s">
        <v>365</v>
      </c>
      <c r="F73" s="1">
        <v>43487</v>
      </c>
      <c r="G73" s="1">
        <v>43500</v>
      </c>
      <c r="H73" s="1">
        <v>43500</v>
      </c>
      <c r="I73">
        <v>600</v>
      </c>
      <c r="J73">
        <v>600</v>
      </c>
      <c r="K73" s="8" t="b">
        <f>IF(TablePurchaseOrders[[#This Row],[Goods receipt date]]&lt;=TablePurchaseOrders[[#This Row],[Requested delivery date]],TRUE,FALSE)</f>
        <v>1</v>
      </c>
      <c r="L73" s="8" t="b">
        <f>IF(TablePurchaseOrders[[#This Row],[Purchase order quantity]]=TablePurchaseOrders[[#This Row],[Goods receipt quantity]],TRUE,FALSE)</f>
        <v>1</v>
      </c>
      <c r="M73" s="8" t="b">
        <f>IF(AND(TablePurchaseOrders[[#This Row],[Right time?]],TablePurchaseOrders[[#This Row],[Right quantity?]]),TRUE,FALSE)</f>
        <v>1</v>
      </c>
    </row>
    <row r="74" spans="1:13" x14ac:dyDescent="0.25">
      <c r="A74">
        <v>45056848</v>
      </c>
      <c r="B74">
        <v>20</v>
      </c>
      <c r="C74" t="s">
        <v>440</v>
      </c>
      <c r="D74" t="s">
        <v>441</v>
      </c>
      <c r="E74" t="s">
        <v>365</v>
      </c>
      <c r="F74" s="1">
        <v>43487</v>
      </c>
      <c r="G74" s="1">
        <v>43500</v>
      </c>
      <c r="H74" s="1">
        <v>43500</v>
      </c>
      <c r="I74">
        <v>500</v>
      </c>
      <c r="J74">
        <v>220</v>
      </c>
      <c r="K74" s="8" t="b">
        <f>IF(TablePurchaseOrders[[#This Row],[Goods receipt date]]&lt;=TablePurchaseOrders[[#This Row],[Requested delivery date]],TRUE,FALSE)</f>
        <v>1</v>
      </c>
      <c r="L74" s="8" t="b">
        <f>IF(TablePurchaseOrders[[#This Row],[Purchase order quantity]]=TablePurchaseOrders[[#This Row],[Goods receipt quantity]],TRUE,FALSE)</f>
        <v>0</v>
      </c>
      <c r="M74" s="8" t="b">
        <f>IF(AND(TablePurchaseOrders[[#This Row],[Right time?]],TablePurchaseOrders[[#This Row],[Right quantity?]]),TRUE,FALSE)</f>
        <v>0</v>
      </c>
    </row>
    <row r="75" spans="1:13" x14ac:dyDescent="0.25">
      <c r="A75">
        <v>45056849</v>
      </c>
      <c r="B75">
        <v>10</v>
      </c>
      <c r="C75" t="s">
        <v>116</v>
      </c>
      <c r="D75" t="s">
        <v>117</v>
      </c>
      <c r="E75" t="s">
        <v>87</v>
      </c>
      <c r="F75" s="1">
        <v>43487</v>
      </c>
      <c r="G75" s="1">
        <v>43500</v>
      </c>
      <c r="H75" s="1">
        <v>43503</v>
      </c>
      <c r="I75">
        <v>38</v>
      </c>
      <c r="J75">
        <v>38</v>
      </c>
      <c r="K75" s="8" t="b">
        <f>IF(TablePurchaseOrders[[#This Row],[Goods receipt date]]&lt;=TablePurchaseOrders[[#This Row],[Requested delivery date]],TRUE,FALSE)</f>
        <v>0</v>
      </c>
      <c r="L75" s="8" t="b">
        <f>IF(TablePurchaseOrders[[#This Row],[Purchase order quantity]]=TablePurchaseOrders[[#This Row],[Goods receipt quantity]],TRUE,FALSE)</f>
        <v>1</v>
      </c>
      <c r="M75" s="8" t="b">
        <f>IF(AND(TablePurchaseOrders[[#This Row],[Right time?]],TablePurchaseOrders[[#This Row],[Right quantity?]]),TRUE,FALSE)</f>
        <v>0</v>
      </c>
    </row>
    <row r="76" spans="1:13" x14ac:dyDescent="0.25">
      <c r="A76">
        <v>45056850</v>
      </c>
      <c r="B76">
        <v>10</v>
      </c>
      <c r="C76" t="s">
        <v>264</v>
      </c>
      <c r="D76" t="s">
        <v>265</v>
      </c>
      <c r="E76" t="s">
        <v>261</v>
      </c>
      <c r="F76" s="1">
        <v>43487</v>
      </c>
      <c r="G76" s="1">
        <v>43501</v>
      </c>
      <c r="H76" s="1">
        <v>43511</v>
      </c>
      <c r="I76">
        <v>5</v>
      </c>
      <c r="J76">
        <v>0</v>
      </c>
      <c r="K76" s="8" t="b">
        <f>IF(TablePurchaseOrders[[#This Row],[Goods receipt date]]&lt;=TablePurchaseOrders[[#This Row],[Requested delivery date]],TRUE,FALSE)</f>
        <v>0</v>
      </c>
      <c r="L76" s="8" t="b">
        <f>IF(TablePurchaseOrders[[#This Row],[Purchase order quantity]]=TablePurchaseOrders[[#This Row],[Goods receipt quantity]],TRUE,FALSE)</f>
        <v>0</v>
      </c>
      <c r="M76" s="8" t="b">
        <f>IF(AND(TablePurchaseOrders[[#This Row],[Right time?]],TablePurchaseOrders[[#This Row],[Right quantity?]]),TRUE,FALSE)</f>
        <v>0</v>
      </c>
    </row>
    <row r="77" spans="1:13" x14ac:dyDescent="0.25">
      <c r="A77">
        <v>45056850</v>
      </c>
      <c r="B77">
        <v>20</v>
      </c>
      <c r="C77" t="s">
        <v>264</v>
      </c>
      <c r="D77" t="s">
        <v>265</v>
      </c>
      <c r="E77" t="s">
        <v>261</v>
      </c>
      <c r="F77" s="1">
        <v>43487</v>
      </c>
      <c r="G77" s="1">
        <v>43501</v>
      </c>
      <c r="H77" s="1">
        <v>43511</v>
      </c>
      <c r="I77">
        <v>5</v>
      </c>
      <c r="J77">
        <v>2</v>
      </c>
      <c r="K77" s="8" t="b">
        <f>IF(TablePurchaseOrders[[#This Row],[Goods receipt date]]&lt;=TablePurchaseOrders[[#This Row],[Requested delivery date]],TRUE,FALSE)</f>
        <v>0</v>
      </c>
      <c r="L77" s="8" t="b">
        <f>IF(TablePurchaseOrders[[#This Row],[Purchase order quantity]]=TablePurchaseOrders[[#This Row],[Goods receipt quantity]],TRUE,FALSE)</f>
        <v>0</v>
      </c>
      <c r="M77" s="8" t="b">
        <f>IF(AND(TablePurchaseOrders[[#This Row],[Right time?]],TablePurchaseOrders[[#This Row],[Right quantity?]]),TRUE,FALSE)</f>
        <v>0</v>
      </c>
    </row>
    <row r="78" spans="1:13" x14ac:dyDescent="0.25">
      <c r="A78">
        <v>45056851</v>
      </c>
      <c r="B78">
        <v>10</v>
      </c>
      <c r="C78" t="s">
        <v>162</v>
      </c>
      <c r="D78" t="s">
        <v>163</v>
      </c>
      <c r="E78" t="s">
        <v>134</v>
      </c>
      <c r="F78" s="1">
        <v>43487</v>
      </c>
      <c r="G78" s="1">
        <v>43497</v>
      </c>
      <c r="H78" s="1">
        <v>43514</v>
      </c>
      <c r="I78">
        <v>1020</v>
      </c>
      <c r="J78">
        <v>1020</v>
      </c>
      <c r="K78" s="8" t="b">
        <f>IF(TablePurchaseOrders[[#This Row],[Goods receipt date]]&lt;=TablePurchaseOrders[[#This Row],[Requested delivery date]],TRUE,FALSE)</f>
        <v>0</v>
      </c>
      <c r="L78" s="8" t="b">
        <f>IF(TablePurchaseOrders[[#This Row],[Purchase order quantity]]=TablePurchaseOrders[[#This Row],[Goods receipt quantity]],TRUE,FALSE)</f>
        <v>1</v>
      </c>
      <c r="M78" s="8" t="b">
        <f>IF(AND(TablePurchaseOrders[[#This Row],[Right time?]],TablePurchaseOrders[[#This Row],[Right quantity?]]),TRUE,FALSE)</f>
        <v>0</v>
      </c>
    </row>
    <row r="79" spans="1:13" x14ac:dyDescent="0.25">
      <c r="A79">
        <v>45056851</v>
      </c>
      <c r="B79">
        <v>20</v>
      </c>
      <c r="C79" t="s">
        <v>132</v>
      </c>
      <c r="D79" t="s">
        <v>133</v>
      </c>
      <c r="E79" t="s">
        <v>134</v>
      </c>
      <c r="F79" s="1">
        <v>43487</v>
      </c>
      <c r="G79" s="1">
        <v>43497</v>
      </c>
      <c r="H79" s="1">
        <v>43510</v>
      </c>
      <c r="I79">
        <v>580</v>
      </c>
      <c r="J79">
        <v>410</v>
      </c>
      <c r="K79" s="8" t="b">
        <f>IF(TablePurchaseOrders[[#This Row],[Goods receipt date]]&lt;=TablePurchaseOrders[[#This Row],[Requested delivery date]],TRUE,FALSE)</f>
        <v>0</v>
      </c>
      <c r="L79" s="8" t="b">
        <f>IF(TablePurchaseOrders[[#This Row],[Purchase order quantity]]=TablePurchaseOrders[[#This Row],[Goods receipt quantity]],TRUE,FALSE)</f>
        <v>0</v>
      </c>
      <c r="M79" s="8" t="b">
        <f>IF(AND(TablePurchaseOrders[[#This Row],[Right time?]],TablePurchaseOrders[[#This Row],[Right quantity?]]),TRUE,FALSE)</f>
        <v>0</v>
      </c>
    </row>
    <row r="80" spans="1:13" x14ac:dyDescent="0.25">
      <c r="A80">
        <v>45056851</v>
      </c>
      <c r="B80">
        <v>30</v>
      </c>
      <c r="C80" t="s">
        <v>249</v>
      </c>
      <c r="D80" t="s">
        <v>245</v>
      </c>
      <c r="E80" t="s">
        <v>134</v>
      </c>
      <c r="F80" s="1">
        <v>43487</v>
      </c>
      <c r="G80" s="1">
        <v>43497</v>
      </c>
      <c r="H80" s="1">
        <v>43511</v>
      </c>
      <c r="I80">
        <v>800</v>
      </c>
      <c r="J80">
        <v>800</v>
      </c>
      <c r="K80" s="8" t="b">
        <f>IF(TablePurchaseOrders[[#This Row],[Goods receipt date]]&lt;=TablePurchaseOrders[[#This Row],[Requested delivery date]],TRUE,FALSE)</f>
        <v>0</v>
      </c>
      <c r="L80" s="8" t="b">
        <f>IF(TablePurchaseOrders[[#This Row],[Purchase order quantity]]=TablePurchaseOrders[[#This Row],[Goods receipt quantity]],TRUE,FALSE)</f>
        <v>1</v>
      </c>
      <c r="M80" s="8" t="b">
        <f>IF(AND(TablePurchaseOrders[[#This Row],[Right time?]],TablePurchaseOrders[[#This Row],[Right quantity?]]),TRUE,FALSE)</f>
        <v>0</v>
      </c>
    </row>
    <row r="81" spans="1:13" x14ac:dyDescent="0.25">
      <c r="A81">
        <v>45056851</v>
      </c>
      <c r="B81">
        <v>40</v>
      </c>
      <c r="C81" t="s">
        <v>250</v>
      </c>
      <c r="D81" t="s">
        <v>245</v>
      </c>
      <c r="E81" t="s">
        <v>134</v>
      </c>
      <c r="F81" s="1">
        <v>43487</v>
      </c>
      <c r="G81" s="1">
        <v>43497</v>
      </c>
      <c r="H81" s="1">
        <v>43508</v>
      </c>
      <c r="I81">
        <v>1300</v>
      </c>
      <c r="J81">
        <v>1008</v>
      </c>
      <c r="K81" s="8" t="b">
        <f>IF(TablePurchaseOrders[[#This Row],[Goods receipt date]]&lt;=TablePurchaseOrders[[#This Row],[Requested delivery date]],TRUE,FALSE)</f>
        <v>0</v>
      </c>
      <c r="L81" s="8" t="b">
        <f>IF(TablePurchaseOrders[[#This Row],[Purchase order quantity]]=TablePurchaseOrders[[#This Row],[Goods receipt quantity]],TRUE,FALSE)</f>
        <v>0</v>
      </c>
      <c r="M81" s="8" t="b">
        <f>IF(AND(TablePurchaseOrders[[#This Row],[Right time?]],TablePurchaseOrders[[#This Row],[Right quantity?]]),TRUE,FALSE)</f>
        <v>0</v>
      </c>
    </row>
    <row r="82" spans="1:13" x14ac:dyDescent="0.25">
      <c r="A82">
        <v>45056852</v>
      </c>
      <c r="B82">
        <v>10</v>
      </c>
      <c r="C82" t="s">
        <v>534</v>
      </c>
      <c r="D82" t="s">
        <v>535</v>
      </c>
      <c r="E82" t="s">
        <v>529</v>
      </c>
      <c r="F82" s="1">
        <v>43487</v>
      </c>
      <c r="G82" s="1">
        <v>43500</v>
      </c>
      <c r="H82" s="1">
        <v>43500</v>
      </c>
      <c r="I82">
        <v>36</v>
      </c>
      <c r="J82">
        <v>36</v>
      </c>
      <c r="K82" s="8" t="b">
        <f>IF(TablePurchaseOrders[[#This Row],[Goods receipt date]]&lt;=TablePurchaseOrders[[#This Row],[Requested delivery date]],TRUE,FALSE)</f>
        <v>1</v>
      </c>
      <c r="L82" s="8" t="b">
        <f>IF(TablePurchaseOrders[[#This Row],[Purchase order quantity]]=TablePurchaseOrders[[#This Row],[Goods receipt quantity]],TRUE,FALSE)</f>
        <v>1</v>
      </c>
      <c r="M82" s="8" t="b">
        <f>IF(AND(TablePurchaseOrders[[#This Row],[Right time?]],TablePurchaseOrders[[#This Row],[Right quantity?]]),TRUE,FALSE)</f>
        <v>1</v>
      </c>
    </row>
    <row r="83" spans="1:13" x14ac:dyDescent="0.25">
      <c r="A83">
        <v>45056853</v>
      </c>
      <c r="B83">
        <v>10</v>
      </c>
      <c r="C83" t="s">
        <v>88</v>
      </c>
      <c r="D83" t="s">
        <v>89</v>
      </c>
      <c r="E83" t="s">
        <v>84</v>
      </c>
      <c r="F83" s="1">
        <v>43487</v>
      </c>
      <c r="G83" s="1">
        <v>43503</v>
      </c>
      <c r="H83" s="1">
        <v>43503</v>
      </c>
      <c r="I83">
        <v>390</v>
      </c>
      <c r="J83">
        <v>390</v>
      </c>
      <c r="K83" s="8" t="b">
        <f>IF(TablePurchaseOrders[[#This Row],[Goods receipt date]]&lt;=TablePurchaseOrders[[#This Row],[Requested delivery date]],TRUE,FALSE)</f>
        <v>1</v>
      </c>
      <c r="L83" s="8" t="b">
        <f>IF(TablePurchaseOrders[[#This Row],[Purchase order quantity]]=TablePurchaseOrders[[#This Row],[Goods receipt quantity]],TRUE,FALSE)</f>
        <v>1</v>
      </c>
      <c r="M83" s="8" t="b">
        <f>IF(AND(TablePurchaseOrders[[#This Row],[Right time?]],TablePurchaseOrders[[#This Row],[Right quantity?]]),TRUE,FALSE)</f>
        <v>1</v>
      </c>
    </row>
    <row r="84" spans="1:13" x14ac:dyDescent="0.25">
      <c r="A84">
        <v>45056854</v>
      </c>
      <c r="B84">
        <v>10</v>
      </c>
      <c r="C84" t="s">
        <v>27</v>
      </c>
      <c r="D84" t="s">
        <v>28</v>
      </c>
      <c r="E84" t="s">
        <v>24</v>
      </c>
      <c r="F84" s="1">
        <v>43488</v>
      </c>
      <c r="G84" s="1">
        <v>43501</v>
      </c>
      <c r="H84" s="1">
        <v>43522</v>
      </c>
      <c r="I84">
        <v>152</v>
      </c>
      <c r="J84">
        <v>144</v>
      </c>
      <c r="K84" s="8" t="b">
        <f>IF(TablePurchaseOrders[[#This Row],[Goods receipt date]]&lt;=TablePurchaseOrders[[#This Row],[Requested delivery date]],TRUE,FALSE)</f>
        <v>0</v>
      </c>
      <c r="L84" s="8" t="b">
        <f>IF(TablePurchaseOrders[[#This Row],[Purchase order quantity]]=TablePurchaseOrders[[#This Row],[Goods receipt quantity]],TRUE,FALSE)</f>
        <v>0</v>
      </c>
      <c r="M84" s="8" t="b">
        <f>IF(AND(TablePurchaseOrders[[#This Row],[Right time?]],TablePurchaseOrders[[#This Row],[Right quantity?]]),TRUE,FALSE)</f>
        <v>0</v>
      </c>
    </row>
    <row r="85" spans="1:13" x14ac:dyDescent="0.25">
      <c r="A85">
        <v>45056855</v>
      </c>
      <c r="B85">
        <v>10</v>
      </c>
      <c r="C85" t="s">
        <v>392</v>
      </c>
      <c r="D85" t="s">
        <v>393</v>
      </c>
      <c r="E85" t="s">
        <v>365</v>
      </c>
      <c r="F85" s="1">
        <v>43489</v>
      </c>
      <c r="G85" s="1">
        <v>43502</v>
      </c>
      <c r="H85" s="1">
        <v>43502</v>
      </c>
      <c r="I85">
        <v>600</v>
      </c>
      <c r="J85">
        <v>600</v>
      </c>
      <c r="K85" s="8" t="b">
        <f>IF(TablePurchaseOrders[[#This Row],[Goods receipt date]]&lt;=TablePurchaseOrders[[#This Row],[Requested delivery date]],TRUE,FALSE)</f>
        <v>1</v>
      </c>
      <c r="L85" s="8" t="b">
        <f>IF(TablePurchaseOrders[[#This Row],[Purchase order quantity]]=TablePurchaseOrders[[#This Row],[Goods receipt quantity]],TRUE,FALSE)</f>
        <v>1</v>
      </c>
      <c r="M85" s="8" t="b">
        <f>IF(AND(TablePurchaseOrders[[#This Row],[Right time?]],TablePurchaseOrders[[#This Row],[Right quantity?]]),TRUE,FALSE)</f>
        <v>1</v>
      </c>
    </row>
    <row r="86" spans="1:13" x14ac:dyDescent="0.25">
      <c r="A86">
        <v>45056855</v>
      </c>
      <c r="B86">
        <v>20</v>
      </c>
      <c r="C86" t="s">
        <v>448</v>
      </c>
      <c r="D86" t="s">
        <v>449</v>
      </c>
      <c r="E86" t="s">
        <v>365</v>
      </c>
      <c r="F86" s="1">
        <v>43489</v>
      </c>
      <c r="G86" s="1">
        <v>43502</v>
      </c>
      <c r="H86" s="1">
        <v>43502</v>
      </c>
      <c r="I86">
        <v>500</v>
      </c>
      <c r="J86">
        <v>500</v>
      </c>
      <c r="K86" s="8" t="b">
        <f>IF(TablePurchaseOrders[[#This Row],[Goods receipt date]]&lt;=TablePurchaseOrders[[#This Row],[Requested delivery date]],TRUE,FALSE)</f>
        <v>1</v>
      </c>
      <c r="L86" s="8" t="b">
        <f>IF(TablePurchaseOrders[[#This Row],[Purchase order quantity]]=TablePurchaseOrders[[#This Row],[Goods receipt quantity]],TRUE,FALSE)</f>
        <v>1</v>
      </c>
      <c r="M86" s="8" t="b">
        <f>IF(AND(TablePurchaseOrders[[#This Row],[Right time?]],TablePurchaseOrders[[#This Row],[Right quantity?]]),TRUE,FALSE)</f>
        <v>1</v>
      </c>
    </row>
    <row r="87" spans="1:13" x14ac:dyDescent="0.25">
      <c r="A87">
        <v>45056855</v>
      </c>
      <c r="B87">
        <v>30</v>
      </c>
      <c r="C87" t="s">
        <v>470</v>
      </c>
      <c r="D87" t="s">
        <v>471</v>
      </c>
      <c r="E87" t="s">
        <v>365</v>
      </c>
      <c r="F87" s="1">
        <v>43489</v>
      </c>
      <c r="G87" s="1">
        <v>43502</v>
      </c>
      <c r="H87" s="1">
        <v>43507</v>
      </c>
      <c r="I87">
        <v>400</v>
      </c>
      <c r="J87">
        <v>400</v>
      </c>
      <c r="K87" s="8" t="b">
        <f>IF(TablePurchaseOrders[[#This Row],[Goods receipt date]]&lt;=TablePurchaseOrders[[#This Row],[Requested delivery date]],TRUE,FALSE)</f>
        <v>0</v>
      </c>
      <c r="L87" s="8" t="b">
        <f>IF(TablePurchaseOrders[[#This Row],[Purchase order quantity]]=TablePurchaseOrders[[#This Row],[Goods receipt quantity]],TRUE,FALSE)</f>
        <v>1</v>
      </c>
      <c r="M87" s="8" t="b">
        <f>IF(AND(TablePurchaseOrders[[#This Row],[Right time?]],TablePurchaseOrders[[#This Row],[Right quantity?]]),TRUE,FALSE)</f>
        <v>0</v>
      </c>
    </row>
    <row r="88" spans="1:13" x14ac:dyDescent="0.25">
      <c r="A88">
        <v>45056856</v>
      </c>
      <c r="B88">
        <v>10</v>
      </c>
      <c r="C88" t="s">
        <v>37</v>
      </c>
      <c r="D88" t="s">
        <v>38</v>
      </c>
      <c r="E88" t="s">
        <v>3</v>
      </c>
      <c r="F88" s="1">
        <v>43489</v>
      </c>
      <c r="G88" s="1">
        <v>43497</v>
      </c>
      <c r="H88" s="1">
        <v>43497</v>
      </c>
      <c r="I88">
        <v>170</v>
      </c>
      <c r="J88">
        <v>170</v>
      </c>
      <c r="K88" s="8" t="b">
        <f>IF(TablePurchaseOrders[[#This Row],[Goods receipt date]]&lt;=TablePurchaseOrders[[#This Row],[Requested delivery date]],TRUE,FALSE)</f>
        <v>1</v>
      </c>
      <c r="L88" s="8" t="b">
        <f>IF(TablePurchaseOrders[[#This Row],[Purchase order quantity]]=TablePurchaseOrders[[#This Row],[Goods receipt quantity]],TRUE,FALSE)</f>
        <v>1</v>
      </c>
      <c r="M88" s="8" t="b">
        <f>IF(AND(TablePurchaseOrders[[#This Row],[Right time?]],TablePurchaseOrders[[#This Row],[Right quantity?]]),TRUE,FALSE)</f>
        <v>1</v>
      </c>
    </row>
    <row r="89" spans="1:13" x14ac:dyDescent="0.25">
      <c r="A89">
        <v>45056856</v>
      </c>
      <c r="B89">
        <v>20</v>
      </c>
      <c r="C89" t="s">
        <v>74</v>
      </c>
      <c r="D89" t="s">
        <v>75</v>
      </c>
      <c r="E89" t="s">
        <v>3</v>
      </c>
      <c r="F89" s="1">
        <v>43489</v>
      </c>
      <c r="G89" s="1">
        <v>43497</v>
      </c>
      <c r="H89" s="1">
        <v>43497</v>
      </c>
      <c r="I89">
        <v>140</v>
      </c>
      <c r="J89">
        <v>140</v>
      </c>
      <c r="K89" s="8" t="b">
        <f>IF(TablePurchaseOrders[[#This Row],[Goods receipt date]]&lt;=TablePurchaseOrders[[#This Row],[Requested delivery date]],TRUE,FALSE)</f>
        <v>1</v>
      </c>
      <c r="L89" s="8" t="b">
        <f>IF(TablePurchaseOrders[[#This Row],[Purchase order quantity]]=TablePurchaseOrders[[#This Row],[Goods receipt quantity]],TRUE,FALSE)</f>
        <v>1</v>
      </c>
      <c r="M89" s="8" t="b">
        <f>IF(AND(TablePurchaseOrders[[#This Row],[Right time?]],TablePurchaseOrders[[#This Row],[Right quantity?]]),TRUE,FALSE)</f>
        <v>1</v>
      </c>
    </row>
    <row r="90" spans="1:13" x14ac:dyDescent="0.25">
      <c r="A90">
        <v>45056857</v>
      </c>
      <c r="B90">
        <v>10</v>
      </c>
      <c r="C90" t="s">
        <v>472</v>
      </c>
      <c r="D90" t="s">
        <v>473</v>
      </c>
      <c r="E90" t="s">
        <v>362</v>
      </c>
      <c r="F90" s="1">
        <v>43489</v>
      </c>
      <c r="G90" s="1">
        <v>43497</v>
      </c>
      <c r="H90" s="1">
        <v>43497</v>
      </c>
      <c r="I90">
        <v>500</v>
      </c>
      <c r="J90">
        <v>263</v>
      </c>
      <c r="K90" s="8" t="b">
        <f>IF(TablePurchaseOrders[[#This Row],[Goods receipt date]]&lt;=TablePurchaseOrders[[#This Row],[Requested delivery date]],TRUE,FALSE)</f>
        <v>1</v>
      </c>
      <c r="L90" s="8" t="b">
        <f>IF(TablePurchaseOrders[[#This Row],[Purchase order quantity]]=TablePurchaseOrders[[#This Row],[Goods receipt quantity]],TRUE,FALSE)</f>
        <v>0</v>
      </c>
      <c r="M90" s="8" t="b">
        <f>IF(AND(TablePurchaseOrders[[#This Row],[Right time?]],TablePurchaseOrders[[#This Row],[Right quantity?]]),TRUE,FALSE)</f>
        <v>0</v>
      </c>
    </row>
    <row r="91" spans="1:13" x14ac:dyDescent="0.25">
      <c r="A91">
        <v>45056857</v>
      </c>
      <c r="B91">
        <v>20</v>
      </c>
      <c r="C91" t="s">
        <v>388</v>
      </c>
      <c r="D91" t="s">
        <v>389</v>
      </c>
      <c r="E91" t="s">
        <v>362</v>
      </c>
      <c r="F91" s="1">
        <v>43489</v>
      </c>
      <c r="G91" s="1">
        <v>43497</v>
      </c>
      <c r="H91" s="1">
        <v>43497</v>
      </c>
      <c r="I91">
        <v>400</v>
      </c>
      <c r="J91">
        <v>128</v>
      </c>
      <c r="K91" s="8" t="b">
        <f>IF(TablePurchaseOrders[[#This Row],[Goods receipt date]]&lt;=TablePurchaseOrders[[#This Row],[Requested delivery date]],TRUE,FALSE)</f>
        <v>1</v>
      </c>
      <c r="L91" s="8" t="b">
        <f>IF(TablePurchaseOrders[[#This Row],[Purchase order quantity]]=TablePurchaseOrders[[#This Row],[Goods receipt quantity]],TRUE,FALSE)</f>
        <v>0</v>
      </c>
      <c r="M91" s="8" t="b">
        <f>IF(AND(TablePurchaseOrders[[#This Row],[Right time?]],TablePurchaseOrders[[#This Row],[Right quantity?]]),TRUE,FALSE)</f>
        <v>0</v>
      </c>
    </row>
    <row r="92" spans="1:13" x14ac:dyDescent="0.25">
      <c r="A92">
        <v>45056858</v>
      </c>
      <c r="B92">
        <v>10</v>
      </c>
      <c r="C92" t="s">
        <v>217</v>
      </c>
      <c r="D92" t="s">
        <v>218</v>
      </c>
      <c r="E92" t="s">
        <v>178</v>
      </c>
      <c r="F92" s="1">
        <v>43489</v>
      </c>
      <c r="G92" s="1">
        <v>43501</v>
      </c>
      <c r="H92" s="1">
        <v>43504</v>
      </c>
      <c r="I92">
        <v>680</v>
      </c>
      <c r="J92">
        <v>67</v>
      </c>
      <c r="K92" s="8" t="b">
        <f>IF(TablePurchaseOrders[[#This Row],[Goods receipt date]]&lt;=TablePurchaseOrders[[#This Row],[Requested delivery date]],TRUE,FALSE)</f>
        <v>0</v>
      </c>
      <c r="L92" s="8" t="b">
        <f>IF(TablePurchaseOrders[[#This Row],[Purchase order quantity]]=TablePurchaseOrders[[#This Row],[Goods receipt quantity]],TRUE,FALSE)</f>
        <v>0</v>
      </c>
      <c r="M92" s="8" t="b">
        <f>IF(AND(TablePurchaseOrders[[#This Row],[Right time?]],TablePurchaseOrders[[#This Row],[Right quantity?]]),TRUE,FALSE)</f>
        <v>0</v>
      </c>
    </row>
    <row r="93" spans="1:13" x14ac:dyDescent="0.25">
      <c r="A93">
        <v>45056859</v>
      </c>
      <c r="B93">
        <v>10</v>
      </c>
      <c r="C93" t="s">
        <v>225</v>
      </c>
      <c r="D93" t="s">
        <v>226</v>
      </c>
      <c r="E93" t="s">
        <v>137</v>
      </c>
      <c r="F93" s="1">
        <v>43489</v>
      </c>
      <c r="G93" s="1">
        <v>43501</v>
      </c>
      <c r="H93" s="1">
        <v>43501</v>
      </c>
      <c r="I93">
        <v>258</v>
      </c>
      <c r="J93">
        <v>258</v>
      </c>
      <c r="K93" s="8" t="b">
        <f>IF(TablePurchaseOrders[[#This Row],[Goods receipt date]]&lt;=TablePurchaseOrders[[#This Row],[Requested delivery date]],TRUE,FALSE)</f>
        <v>1</v>
      </c>
      <c r="L93" s="8" t="b">
        <f>IF(TablePurchaseOrders[[#This Row],[Purchase order quantity]]=TablePurchaseOrders[[#This Row],[Goods receipt quantity]],TRUE,FALSE)</f>
        <v>1</v>
      </c>
      <c r="M93" s="8" t="b">
        <f>IF(AND(TablePurchaseOrders[[#This Row],[Right time?]],TablePurchaseOrders[[#This Row],[Right quantity?]]),TRUE,FALSE)</f>
        <v>1</v>
      </c>
    </row>
    <row r="94" spans="1:13" x14ac:dyDescent="0.25">
      <c r="A94">
        <v>45056860</v>
      </c>
      <c r="B94">
        <v>10</v>
      </c>
      <c r="C94" t="s">
        <v>322</v>
      </c>
      <c r="D94" t="s">
        <v>323</v>
      </c>
      <c r="E94" t="s">
        <v>288</v>
      </c>
      <c r="F94" s="1">
        <v>43489</v>
      </c>
      <c r="G94" s="1">
        <v>43497</v>
      </c>
      <c r="H94" s="1">
        <v>43497</v>
      </c>
      <c r="I94">
        <v>18</v>
      </c>
      <c r="J94">
        <v>18</v>
      </c>
      <c r="K94" s="8" t="b">
        <f>IF(TablePurchaseOrders[[#This Row],[Goods receipt date]]&lt;=TablePurchaseOrders[[#This Row],[Requested delivery date]],TRUE,FALSE)</f>
        <v>1</v>
      </c>
      <c r="L94" s="8" t="b">
        <f>IF(TablePurchaseOrders[[#This Row],[Purchase order quantity]]=TablePurchaseOrders[[#This Row],[Goods receipt quantity]],TRUE,FALSE)</f>
        <v>1</v>
      </c>
      <c r="M94" s="8" t="b">
        <f>IF(AND(TablePurchaseOrders[[#This Row],[Right time?]],TablePurchaseOrders[[#This Row],[Right quantity?]]),TRUE,FALSE)</f>
        <v>1</v>
      </c>
    </row>
    <row r="95" spans="1:13" x14ac:dyDescent="0.25">
      <c r="A95">
        <v>45056861</v>
      </c>
      <c r="B95">
        <v>10</v>
      </c>
      <c r="C95" t="s">
        <v>152</v>
      </c>
      <c r="D95" t="s">
        <v>153</v>
      </c>
      <c r="E95" t="s">
        <v>134</v>
      </c>
      <c r="F95" s="1">
        <v>43491</v>
      </c>
      <c r="G95" s="1">
        <v>43503</v>
      </c>
      <c r="H95" s="1">
        <v>43504</v>
      </c>
      <c r="I95">
        <v>800</v>
      </c>
      <c r="J95">
        <v>700</v>
      </c>
      <c r="K95" s="8" t="b">
        <f>IF(TablePurchaseOrders[[#This Row],[Goods receipt date]]&lt;=TablePurchaseOrders[[#This Row],[Requested delivery date]],TRUE,FALSE)</f>
        <v>0</v>
      </c>
      <c r="L95" s="8" t="b">
        <f>IF(TablePurchaseOrders[[#This Row],[Purchase order quantity]]=TablePurchaseOrders[[#This Row],[Goods receipt quantity]],TRUE,FALSE)</f>
        <v>0</v>
      </c>
      <c r="M95" s="8" t="b">
        <f>IF(AND(TablePurchaseOrders[[#This Row],[Right time?]],TablePurchaseOrders[[#This Row],[Right quantity?]]),TRUE,FALSE)</f>
        <v>0</v>
      </c>
    </row>
    <row r="96" spans="1:13" x14ac:dyDescent="0.25">
      <c r="A96">
        <v>45056861</v>
      </c>
      <c r="B96">
        <v>20</v>
      </c>
      <c r="C96" t="s">
        <v>227</v>
      </c>
      <c r="D96" t="s">
        <v>228</v>
      </c>
      <c r="E96" t="s">
        <v>134</v>
      </c>
      <c r="F96" s="1">
        <v>43491</v>
      </c>
      <c r="G96" s="1">
        <v>43503</v>
      </c>
      <c r="H96" s="1">
        <v>43503</v>
      </c>
      <c r="I96">
        <v>280</v>
      </c>
      <c r="J96">
        <v>125</v>
      </c>
      <c r="K96" s="8" t="b">
        <f>IF(TablePurchaseOrders[[#This Row],[Goods receipt date]]&lt;=TablePurchaseOrders[[#This Row],[Requested delivery date]],TRUE,FALSE)</f>
        <v>1</v>
      </c>
      <c r="L96" s="8" t="b">
        <f>IF(TablePurchaseOrders[[#This Row],[Purchase order quantity]]=TablePurchaseOrders[[#This Row],[Goods receipt quantity]],TRUE,FALSE)</f>
        <v>0</v>
      </c>
      <c r="M96" s="8" t="b">
        <f>IF(AND(TablePurchaseOrders[[#This Row],[Right time?]],TablePurchaseOrders[[#This Row],[Right quantity?]]),TRUE,FALSE)</f>
        <v>0</v>
      </c>
    </row>
    <row r="97" spans="1:13" x14ac:dyDescent="0.25">
      <c r="A97">
        <v>45056861</v>
      </c>
      <c r="B97">
        <v>30</v>
      </c>
      <c r="C97" t="s">
        <v>548</v>
      </c>
      <c r="D97" t="s">
        <v>549</v>
      </c>
      <c r="E97" t="s">
        <v>134</v>
      </c>
      <c r="F97" s="1">
        <v>43491</v>
      </c>
      <c r="G97" s="1">
        <v>43503</v>
      </c>
      <c r="H97" s="1">
        <v>43516</v>
      </c>
      <c r="I97">
        <v>270</v>
      </c>
      <c r="J97">
        <v>93</v>
      </c>
      <c r="K97" s="8" t="b">
        <f>IF(TablePurchaseOrders[[#This Row],[Goods receipt date]]&lt;=TablePurchaseOrders[[#This Row],[Requested delivery date]],TRUE,FALSE)</f>
        <v>0</v>
      </c>
      <c r="L97" s="8" t="b">
        <f>IF(TablePurchaseOrders[[#This Row],[Purchase order quantity]]=TablePurchaseOrders[[#This Row],[Goods receipt quantity]],TRUE,FALSE)</f>
        <v>0</v>
      </c>
      <c r="M97" s="8" t="b">
        <f>IF(AND(TablePurchaseOrders[[#This Row],[Right time?]],TablePurchaseOrders[[#This Row],[Right quantity?]]),TRUE,FALSE)</f>
        <v>0</v>
      </c>
    </row>
    <row r="98" spans="1:13" x14ac:dyDescent="0.25">
      <c r="A98">
        <v>45056861</v>
      </c>
      <c r="B98">
        <v>40</v>
      </c>
      <c r="C98" t="s">
        <v>550</v>
      </c>
      <c r="D98" t="s">
        <v>551</v>
      </c>
      <c r="E98" t="s">
        <v>134</v>
      </c>
      <c r="F98" s="1">
        <v>43491</v>
      </c>
      <c r="G98" s="1">
        <v>43503</v>
      </c>
      <c r="H98" s="1">
        <v>43504</v>
      </c>
      <c r="I98">
        <v>225</v>
      </c>
      <c r="J98">
        <v>146</v>
      </c>
      <c r="K98" s="8" t="b">
        <f>IF(TablePurchaseOrders[[#This Row],[Goods receipt date]]&lt;=TablePurchaseOrders[[#This Row],[Requested delivery date]],TRUE,FALSE)</f>
        <v>0</v>
      </c>
      <c r="L98" s="8" t="b">
        <f>IF(TablePurchaseOrders[[#This Row],[Purchase order quantity]]=TablePurchaseOrders[[#This Row],[Goods receipt quantity]],TRUE,FALSE)</f>
        <v>0</v>
      </c>
      <c r="M98" s="8" t="b">
        <f>IF(AND(TablePurchaseOrders[[#This Row],[Right time?]],TablePurchaseOrders[[#This Row],[Right quantity?]]),TRUE,FALSE)</f>
        <v>0</v>
      </c>
    </row>
    <row r="99" spans="1:13" x14ac:dyDescent="0.25">
      <c r="A99">
        <v>45056862</v>
      </c>
      <c r="B99">
        <v>10</v>
      </c>
      <c r="C99" t="s">
        <v>374</v>
      </c>
      <c r="D99" t="s">
        <v>375</v>
      </c>
      <c r="E99" t="s">
        <v>362</v>
      </c>
      <c r="F99" s="1">
        <v>43492</v>
      </c>
      <c r="G99" s="1">
        <v>43502</v>
      </c>
      <c r="H99" s="1">
        <v>43502</v>
      </c>
      <c r="I99">
        <v>900</v>
      </c>
      <c r="J99">
        <v>900</v>
      </c>
      <c r="K99" s="8" t="b">
        <f>IF(TablePurchaseOrders[[#This Row],[Goods receipt date]]&lt;=TablePurchaseOrders[[#This Row],[Requested delivery date]],TRUE,FALSE)</f>
        <v>1</v>
      </c>
      <c r="L99" s="8" t="b">
        <f>IF(TablePurchaseOrders[[#This Row],[Purchase order quantity]]=TablePurchaseOrders[[#This Row],[Goods receipt quantity]],TRUE,FALSE)</f>
        <v>1</v>
      </c>
      <c r="M99" s="8" t="b">
        <f>IF(AND(TablePurchaseOrders[[#This Row],[Right time?]],TablePurchaseOrders[[#This Row],[Right quantity?]]),TRUE,FALSE)</f>
        <v>1</v>
      </c>
    </row>
    <row r="100" spans="1:13" x14ac:dyDescent="0.25">
      <c r="A100">
        <v>45056863</v>
      </c>
      <c r="B100">
        <v>10</v>
      </c>
      <c r="C100" t="s">
        <v>314</v>
      </c>
      <c r="D100" t="s">
        <v>315</v>
      </c>
      <c r="E100" t="s">
        <v>288</v>
      </c>
      <c r="F100" s="1">
        <v>43492</v>
      </c>
      <c r="G100" s="1">
        <v>43501</v>
      </c>
      <c r="H100" s="1">
        <v>43501</v>
      </c>
      <c r="I100">
        <v>19</v>
      </c>
      <c r="J100">
        <v>19</v>
      </c>
      <c r="K100" s="8" t="b">
        <f>IF(TablePurchaseOrders[[#This Row],[Goods receipt date]]&lt;=TablePurchaseOrders[[#This Row],[Requested delivery date]],TRUE,FALSE)</f>
        <v>1</v>
      </c>
      <c r="L100" s="8" t="b">
        <f>IF(TablePurchaseOrders[[#This Row],[Purchase order quantity]]=TablePurchaseOrders[[#This Row],[Goods receipt quantity]],TRUE,FALSE)</f>
        <v>1</v>
      </c>
      <c r="M100" s="8" t="b">
        <f>IF(AND(TablePurchaseOrders[[#This Row],[Right time?]],TablePurchaseOrders[[#This Row],[Right quantity?]]),TRUE,FALSE)</f>
        <v>1</v>
      </c>
    </row>
    <row r="101" spans="1:13" x14ac:dyDescent="0.25">
      <c r="A101">
        <v>45056864</v>
      </c>
      <c r="B101">
        <v>10</v>
      </c>
      <c r="C101" t="s">
        <v>460</v>
      </c>
      <c r="D101" t="s">
        <v>461</v>
      </c>
      <c r="E101" t="s">
        <v>365</v>
      </c>
      <c r="F101" s="1">
        <v>43493</v>
      </c>
      <c r="G101" s="1">
        <v>43504</v>
      </c>
      <c r="H101" s="1">
        <v>43504</v>
      </c>
      <c r="I101">
        <v>500</v>
      </c>
      <c r="J101">
        <v>500</v>
      </c>
      <c r="K101" s="8" t="b">
        <f>IF(TablePurchaseOrders[[#This Row],[Goods receipt date]]&lt;=TablePurchaseOrders[[#This Row],[Requested delivery date]],TRUE,FALSE)</f>
        <v>1</v>
      </c>
      <c r="L101" s="8" t="b">
        <f>IF(TablePurchaseOrders[[#This Row],[Purchase order quantity]]=TablePurchaseOrders[[#This Row],[Goods receipt quantity]],TRUE,FALSE)</f>
        <v>1</v>
      </c>
      <c r="M101" s="8" t="b">
        <f>IF(AND(TablePurchaseOrders[[#This Row],[Right time?]],TablePurchaseOrders[[#This Row],[Right quantity?]]),TRUE,FALSE)</f>
        <v>1</v>
      </c>
    </row>
    <row r="102" spans="1:13" x14ac:dyDescent="0.25">
      <c r="A102">
        <v>45056865</v>
      </c>
      <c r="B102">
        <v>10</v>
      </c>
      <c r="C102" t="s">
        <v>268</v>
      </c>
      <c r="D102" t="s">
        <v>269</v>
      </c>
      <c r="E102" t="s">
        <v>261</v>
      </c>
      <c r="F102" s="1">
        <v>43494</v>
      </c>
      <c r="G102" s="1">
        <v>43508</v>
      </c>
      <c r="H102" s="1">
        <v>43508</v>
      </c>
      <c r="I102">
        <v>6</v>
      </c>
      <c r="J102">
        <v>6</v>
      </c>
      <c r="K102" s="8" t="b">
        <f>IF(TablePurchaseOrders[[#This Row],[Goods receipt date]]&lt;=TablePurchaseOrders[[#This Row],[Requested delivery date]],TRUE,FALSE)</f>
        <v>1</v>
      </c>
      <c r="L102" s="8" t="b">
        <f>IF(TablePurchaseOrders[[#This Row],[Purchase order quantity]]=TablePurchaseOrders[[#This Row],[Goods receipt quantity]],TRUE,FALSE)</f>
        <v>1</v>
      </c>
      <c r="M102" s="8" t="b">
        <f>IF(AND(TablePurchaseOrders[[#This Row],[Right time?]],TablePurchaseOrders[[#This Row],[Right quantity?]]),TRUE,FALSE)</f>
        <v>1</v>
      </c>
    </row>
    <row r="103" spans="1:13" x14ac:dyDescent="0.25">
      <c r="A103">
        <v>45056866</v>
      </c>
      <c r="B103">
        <v>10</v>
      </c>
      <c r="C103" t="s">
        <v>363</v>
      </c>
      <c r="D103" t="s">
        <v>364</v>
      </c>
      <c r="E103" t="s">
        <v>365</v>
      </c>
      <c r="F103" s="1">
        <v>43495</v>
      </c>
      <c r="G103" s="1">
        <v>43508</v>
      </c>
      <c r="H103" s="1">
        <v>43508</v>
      </c>
      <c r="I103">
        <v>1200</v>
      </c>
      <c r="J103">
        <v>1200</v>
      </c>
      <c r="K103" s="8" t="b">
        <f>IF(TablePurchaseOrders[[#This Row],[Goods receipt date]]&lt;=TablePurchaseOrders[[#This Row],[Requested delivery date]],TRUE,FALSE)</f>
        <v>1</v>
      </c>
      <c r="L103" s="8" t="b">
        <f>IF(TablePurchaseOrders[[#This Row],[Purchase order quantity]]=TablePurchaseOrders[[#This Row],[Goods receipt quantity]],TRUE,FALSE)</f>
        <v>1</v>
      </c>
      <c r="M103" s="8" t="b">
        <f>IF(AND(TablePurchaseOrders[[#This Row],[Right time?]],TablePurchaseOrders[[#This Row],[Right quantity?]]),TRUE,FALSE)</f>
        <v>1</v>
      </c>
    </row>
    <row r="104" spans="1:13" x14ac:dyDescent="0.25">
      <c r="A104">
        <v>45056866</v>
      </c>
      <c r="B104">
        <v>20</v>
      </c>
      <c r="C104" t="s">
        <v>366</v>
      </c>
      <c r="D104" t="s">
        <v>367</v>
      </c>
      <c r="E104" t="s">
        <v>365</v>
      </c>
      <c r="F104" s="1">
        <v>43495</v>
      </c>
      <c r="G104" s="1">
        <v>43508</v>
      </c>
      <c r="H104" s="1">
        <v>43508</v>
      </c>
      <c r="I104">
        <v>1100</v>
      </c>
      <c r="J104">
        <v>1100</v>
      </c>
      <c r="K104" s="8" t="b">
        <f>IF(TablePurchaseOrders[[#This Row],[Goods receipt date]]&lt;=TablePurchaseOrders[[#This Row],[Requested delivery date]],TRUE,FALSE)</f>
        <v>1</v>
      </c>
      <c r="L104" s="8" t="b">
        <f>IF(TablePurchaseOrders[[#This Row],[Purchase order quantity]]=TablePurchaseOrders[[#This Row],[Goods receipt quantity]],TRUE,FALSE)</f>
        <v>1</v>
      </c>
      <c r="M104" s="8" t="b">
        <f>IF(AND(TablePurchaseOrders[[#This Row],[Right time?]],TablePurchaseOrders[[#This Row],[Right quantity?]]),TRUE,FALSE)</f>
        <v>1</v>
      </c>
    </row>
    <row r="105" spans="1:13" x14ac:dyDescent="0.25">
      <c r="A105">
        <v>45056866</v>
      </c>
      <c r="B105">
        <v>30</v>
      </c>
      <c r="C105" t="s">
        <v>494</v>
      </c>
      <c r="D105" t="s">
        <v>495</v>
      </c>
      <c r="E105" t="s">
        <v>365</v>
      </c>
      <c r="F105" s="1">
        <v>43495</v>
      </c>
      <c r="G105" s="1">
        <v>43508</v>
      </c>
      <c r="H105" s="1">
        <v>43508</v>
      </c>
      <c r="I105">
        <v>500</v>
      </c>
      <c r="J105">
        <v>500</v>
      </c>
      <c r="K105" s="8" t="b">
        <f>IF(TablePurchaseOrders[[#This Row],[Goods receipt date]]&lt;=TablePurchaseOrders[[#This Row],[Requested delivery date]],TRUE,FALSE)</f>
        <v>1</v>
      </c>
      <c r="L105" s="8" t="b">
        <f>IF(TablePurchaseOrders[[#This Row],[Purchase order quantity]]=TablePurchaseOrders[[#This Row],[Goods receipt quantity]],TRUE,FALSE)</f>
        <v>1</v>
      </c>
      <c r="M105" s="8" t="b">
        <f>IF(AND(TablePurchaseOrders[[#This Row],[Right time?]],TablePurchaseOrders[[#This Row],[Right quantity?]]),TRUE,FALSE)</f>
        <v>1</v>
      </c>
    </row>
    <row r="106" spans="1:13" x14ac:dyDescent="0.25">
      <c r="A106">
        <v>45056866</v>
      </c>
      <c r="B106">
        <v>40</v>
      </c>
      <c r="C106" t="s">
        <v>484</v>
      </c>
      <c r="D106" t="s">
        <v>485</v>
      </c>
      <c r="E106" t="s">
        <v>365</v>
      </c>
      <c r="F106" s="1">
        <v>43495</v>
      </c>
      <c r="G106" s="1">
        <v>43508</v>
      </c>
      <c r="H106" s="1">
        <v>43508</v>
      </c>
      <c r="I106">
        <v>600</v>
      </c>
      <c r="J106">
        <v>113</v>
      </c>
      <c r="K106" s="8" t="b">
        <f>IF(TablePurchaseOrders[[#This Row],[Goods receipt date]]&lt;=TablePurchaseOrders[[#This Row],[Requested delivery date]],TRUE,FALSE)</f>
        <v>1</v>
      </c>
      <c r="L106" s="8" t="b">
        <f>IF(TablePurchaseOrders[[#This Row],[Purchase order quantity]]=TablePurchaseOrders[[#This Row],[Goods receipt quantity]],TRUE,FALSE)</f>
        <v>0</v>
      </c>
      <c r="M106" s="8" t="b">
        <f>IF(AND(TablePurchaseOrders[[#This Row],[Right time?]],TablePurchaseOrders[[#This Row],[Right quantity?]]),TRUE,FALSE)</f>
        <v>0</v>
      </c>
    </row>
    <row r="107" spans="1:13" x14ac:dyDescent="0.25">
      <c r="A107">
        <v>45056866</v>
      </c>
      <c r="B107">
        <v>50</v>
      </c>
      <c r="C107" t="s">
        <v>468</v>
      </c>
      <c r="D107" t="s">
        <v>469</v>
      </c>
      <c r="E107" t="s">
        <v>365</v>
      </c>
      <c r="F107" s="1">
        <v>43495</v>
      </c>
      <c r="G107" s="1">
        <v>43508</v>
      </c>
      <c r="H107" s="1">
        <v>43508</v>
      </c>
      <c r="I107">
        <v>500</v>
      </c>
      <c r="J107">
        <v>500</v>
      </c>
      <c r="K107" s="8" t="b">
        <f>IF(TablePurchaseOrders[[#This Row],[Goods receipt date]]&lt;=TablePurchaseOrders[[#This Row],[Requested delivery date]],TRUE,FALSE)</f>
        <v>1</v>
      </c>
      <c r="L107" s="8" t="b">
        <f>IF(TablePurchaseOrders[[#This Row],[Purchase order quantity]]=TablePurchaseOrders[[#This Row],[Goods receipt quantity]],TRUE,FALSE)</f>
        <v>1</v>
      </c>
      <c r="M107" s="8" t="b">
        <f>IF(AND(TablePurchaseOrders[[#This Row],[Right time?]],TablePurchaseOrders[[#This Row],[Right quantity?]]),TRUE,FALSE)</f>
        <v>1</v>
      </c>
    </row>
    <row r="108" spans="1:13" x14ac:dyDescent="0.25">
      <c r="A108">
        <v>45056867</v>
      </c>
      <c r="B108">
        <v>10</v>
      </c>
      <c r="C108" t="s">
        <v>76</v>
      </c>
      <c r="D108" t="s">
        <v>77</v>
      </c>
      <c r="E108" t="s">
        <v>3</v>
      </c>
      <c r="F108" s="1">
        <v>43495</v>
      </c>
      <c r="G108" s="1">
        <v>43504</v>
      </c>
      <c r="H108" s="1">
        <v>43504</v>
      </c>
      <c r="I108">
        <v>150</v>
      </c>
      <c r="J108">
        <v>150</v>
      </c>
      <c r="K108" s="8" t="b">
        <f>IF(TablePurchaseOrders[[#This Row],[Goods receipt date]]&lt;=TablePurchaseOrders[[#This Row],[Requested delivery date]],TRUE,FALSE)</f>
        <v>1</v>
      </c>
      <c r="L108" s="8" t="b">
        <f>IF(TablePurchaseOrders[[#This Row],[Purchase order quantity]]=TablePurchaseOrders[[#This Row],[Goods receipt quantity]],TRUE,FALSE)</f>
        <v>1</v>
      </c>
      <c r="M108" s="8" t="b">
        <f>IF(AND(TablePurchaseOrders[[#This Row],[Right time?]],TablePurchaseOrders[[#This Row],[Right quantity?]]),TRUE,FALSE)</f>
        <v>1</v>
      </c>
    </row>
    <row r="109" spans="1:13" x14ac:dyDescent="0.25">
      <c r="A109">
        <v>45056868</v>
      </c>
      <c r="B109">
        <v>10</v>
      </c>
      <c r="C109" t="s">
        <v>104</v>
      </c>
      <c r="D109" t="s">
        <v>105</v>
      </c>
      <c r="E109" t="s">
        <v>87</v>
      </c>
      <c r="F109" s="1">
        <v>43495</v>
      </c>
      <c r="G109" s="1">
        <v>43508</v>
      </c>
      <c r="H109" s="1">
        <v>43508</v>
      </c>
      <c r="I109">
        <v>44</v>
      </c>
      <c r="J109">
        <v>44</v>
      </c>
      <c r="K109" s="8" t="b">
        <f>IF(TablePurchaseOrders[[#This Row],[Goods receipt date]]&lt;=TablePurchaseOrders[[#This Row],[Requested delivery date]],TRUE,FALSE)</f>
        <v>1</v>
      </c>
      <c r="L109" s="8" t="b">
        <f>IF(TablePurchaseOrders[[#This Row],[Purchase order quantity]]=TablePurchaseOrders[[#This Row],[Goods receipt quantity]],TRUE,FALSE)</f>
        <v>1</v>
      </c>
      <c r="M109" s="8" t="b">
        <f>IF(AND(TablePurchaseOrders[[#This Row],[Right time?]],TablePurchaseOrders[[#This Row],[Right quantity?]]),TRUE,FALSE)</f>
        <v>1</v>
      </c>
    </row>
    <row r="110" spans="1:13" x14ac:dyDescent="0.25">
      <c r="A110">
        <v>45056868</v>
      </c>
      <c r="B110">
        <v>20</v>
      </c>
      <c r="C110" t="s">
        <v>92</v>
      </c>
      <c r="D110" t="s">
        <v>93</v>
      </c>
      <c r="E110" t="s">
        <v>87</v>
      </c>
      <c r="F110" s="1">
        <v>43495</v>
      </c>
      <c r="G110" s="1">
        <v>43508</v>
      </c>
      <c r="H110" s="1">
        <v>43508</v>
      </c>
      <c r="I110">
        <v>330</v>
      </c>
      <c r="J110">
        <v>330</v>
      </c>
      <c r="K110" s="8" t="b">
        <f>IF(TablePurchaseOrders[[#This Row],[Goods receipt date]]&lt;=TablePurchaseOrders[[#This Row],[Requested delivery date]],TRUE,FALSE)</f>
        <v>1</v>
      </c>
      <c r="L110" s="8" t="b">
        <f>IF(TablePurchaseOrders[[#This Row],[Purchase order quantity]]=TablePurchaseOrders[[#This Row],[Goods receipt quantity]],TRUE,FALSE)</f>
        <v>1</v>
      </c>
      <c r="M110" s="8" t="b">
        <f>IF(AND(TablePurchaseOrders[[#This Row],[Right time?]],TablePurchaseOrders[[#This Row],[Right quantity?]]),TRUE,FALSE)</f>
        <v>1</v>
      </c>
    </row>
    <row r="111" spans="1:13" x14ac:dyDescent="0.25">
      <c r="A111">
        <v>45056869</v>
      </c>
      <c r="B111">
        <v>10</v>
      </c>
      <c r="C111" t="s">
        <v>207</v>
      </c>
      <c r="D111" t="s">
        <v>208</v>
      </c>
      <c r="E111" t="s">
        <v>134</v>
      </c>
      <c r="F111" s="1">
        <v>43495</v>
      </c>
      <c r="G111" s="1">
        <v>43507</v>
      </c>
      <c r="H111" s="1">
        <v>43518</v>
      </c>
      <c r="I111">
        <v>860</v>
      </c>
      <c r="J111">
        <v>167</v>
      </c>
      <c r="K111" s="8" t="b">
        <f>IF(TablePurchaseOrders[[#This Row],[Goods receipt date]]&lt;=TablePurchaseOrders[[#This Row],[Requested delivery date]],TRUE,FALSE)</f>
        <v>0</v>
      </c>
      <c r="L111" s="8" t="b">
        <f>IF(TablePurchaseOrders[[#This Row],[Purchase order quantity]]=TablePurchaseOrders[[#This Row],[Goods receipt quantity]],TRUE,FALSE)</f>
        <v>0</v>
      </c>
      <c r="M111" s="8" t="b">
        <f>IF(AND(TablePurchaseOrders[[#This Row],[Right time?]],TablePurchaseOrders[[#This Row],[Right quantity?]]),TRUE,FALSE)</f>
        <v>0</v>
      </c>
    </row>
    <row r="112" spans="1:13" x14ac:dyDescent="0.25">
      <c r="A112">
        <v>45056869</v>
      </c>
      <c r="B112">
        <v>20</v>
      </c>
      <c r="C112" t="s">
        <v>181</v>
      </c>
      <c r="D112" t="s">
        <v>182</v>
      </c>
      <c r="E112" t="s">
        <v>134</v>
      </c>
      <c r="F112" s="1">
        <v>43495</v>
      </c>
      <c r="G112" s="1">
        <v>43507</v>
      </c>
      <c r="H112" s="1">
        <v>43507</v>
      </c>
      <c r="I112">
        <v>840</v>
      </c>
      <c r="J112">
        <v>840</v>
      </c>
      <c r="K112" s="8" t="b">
        <f>IF(TablePurchaseOrders[[#This Row],[Goods receipt date]]&lt;=TablePurchaseOrders[[#This Row],[Requested delivery date]],TRUE,FALSE)</f>
        <v>1</v>
      </c>
      <c r="L112" s="8" t="b">
        <f>IF(TablePurchaseOrders[[#This Row],[Purchase order quantity]]=TablePurchaseOrders[[#This Row],[Goods receipt quantity]],TRUE,FALSE)</f>
        <v>1</v>
      </c>
      <c r="M112" s="8" t="b">
        <f>IF(AND(TablePurchaseOrders[[#This Row],[Right time?]],TablePurchaseOrders[[#This Row],[Right quantity?]]),TRUE,FALSE)</f>
        <v>1</v>
      </c>
    </row>
    <row r="113" spans="1:13" x14ac:dyDescent="0.25">
      <c r="A113">
        <v>45056869</v>
      </c>
      <c r="B113">
        <v>30</v>
      </c>
      <c r="C113" t="s">
        <v>235</v>
      </c>
      <c r="D113" t="s">
        <v>236</v>
      </c>
      <c r="E113" t="s">
        <v>134</v>
      </c>
      <c r="F113" s="1">
        <v>43495</v>
      </c>
      <c r="G113" s="1">
        <v>43507</v>
      </c>
      <c r="H113" s="1">
        <v>43518</v>
      </c>
      <c r="I113">
        <v>204</v>
      </c>
      <c r="J113">
        <v>204</v>
      </c>
      <c r="K113" s="8" t="b">
        <f>IF(TablePurchaseOrders[[#This Row],[Goods receipt date]]&lt;=TablePurchaseOrders[[#This Row],[Requested delivery date]],TRUE,FALSE)</f>
        <v>0</v>
      </c>
      <c r="L113" s="8" t="b">
        <f>IF(TablePurchaseOrders[[#This Row],[Purchase order quantity]]=TablePurchaseOrders[[#This Row],[Goods receipt quantity]],TRUE,FALSE)</f>
        <v>1</v>
      </c>
      <c r="M113" s="8" t="b">
        <f>IF(AND(TablePurchaseOrders[[#This Row],[Right time?]],TablePurchaseOrders[[#This Row],[Right quantity?]]),TRUE,FALSE)</f>
        <v>0</v>
      </c>
    </row>
    <row r="114" spans="1:13" x14ac:dyDescent="0.25">
      <c r="A114">
        <v>45056869</v>
      </c>
      <c r="B114">
        <v>40</v>
      </c>
      <c r="C114" t="s">
        <v>556</v>
      </c>
      <c r="D114" t="s">
        <v>557</v>
      </c>
      <c r="E114" t="s">
        <v>134</v>
      </c>
      <c r="F114" s="1">
        <v>43495</v>
      </c>
      <c r="G114" s="1">
        <v>43507</v>
      </c>
      <c r="H114" s="1">
        <v>43507</v>
      </c>
      <c r="I114">
        <v>300</v>
      </c>
      <c r="J114">
        <v>300</v>
      </c>
      <c r="K114" s="8" t="b">
        <f>IF(TablePurchaseOrders[[#This Row],[Goods receipt date]]&lt;=TablePurchaseOrders[[#This Row],[Requested delivery date]],TRUE,FALSE)</f>
        <v>1</v>
      </c>
      <c r="L114" s="8" t="b">
        <f>IF(TablePurchaseOrders[[#This Row],[Purchase order quantity]]=TablePurchaseOrders[[#This Row],[Goods receipt quantity]],TRUE,FALSE)</f>
        <v>1</v>
      </c>
      <c r="M114" s="8" t="b">
        <f>IF(AND(TablePurchaseOrders[[#This Row],[Right time?]],TablePurchaseOrders[[#This Row],[Right quantity?]]),TRUE,FALSE)</f>
        <v>1</v>
      </c>
    </row>
    <row r="115" spans="1:13" x14ac:dyDescent="0.25">
      <c r="A115">
        <v>45056870</v>
      </c>
      <c r="B115">
        <v>10</v>
      </c>
      <c r="C115" t="s">
        <v>508</v>
      </c>
      <c r="D115" t="s">
        <v>509</v>
      </c>
      <c r="E115" t="s">
        <v>362</v>
      </c>
      <c r="F115" s="1">
        <v>43495</v>
      </c>
      <c r="G115" s="1">
        <v>43504</v>
      </c>
      <c r="H115" s="1">
        <v>43504</v>
      </c>
      <c r="I115">
        <v>800</v>
      </c>
      <c r="J115">
        <v>619</v>
      </c>
      <c r="K115" s="8" t="b">
        <f>IF(TablePurchaseOrders[[#This Row],[Goods receipt date]]&lt;=TablePurchaseOrders[[#This Row],[Requested delivery date]],TRUE,FALSE)</f>
        <v>1</v>
      </c>
      <c r="L115" s="8" t="b">
        <f>IF(TablePurchaseOrders[[#This Row],[Purchase order quantity]]=TablePurchaseOrders[[#This Row],[Goods receipt quantity]],TRUE,FALSE)</f>
        <v>0</v>
      </c>
      <c r="M115" s="8" t="b">
        <f>IF(AND(TablePurchaseOrders[[#This Row],[Right time?]],TablePurchaseOrders[[#This Row],[Right quantity?]]),TRUE,FALSE)</f>
        <v>0</v>
      </c>
    </row>
    <row r="116" spans="1:13" x14ac:dyDescent="0.25">
      <c r="A116">
        <v>45056870</v>
      </c>
      <c r="B116">
        <v>20</v>
      </c>
      <c r="C116" t="s">
        <v>368</v>
      </c>
      <c r="D116" t="s">
        <v>369</v>
      </c>
      <c r="E116" t="s">
        <v>362</v>
      </c>
      <c r="F116" s="1">
        <v>43495</v>
      </c>
      <c r="G116" s="1">
        <v>43504</v>
      </c>
      <c r="H116" s="1">
        <v>43504</v>
      </c>
      <c r="I116">
        <v>1100</v>
      </c>
      <c r="J116">
        <v>1100</v>
      </c>
      <c r="K116" s="8" t="b">
        <f>IF(TablePurchaseOrders[[#This Row],[Goods receipt date]]&lt;=TablePurchaseOrders[[#This Row],[Requested delivery date]],TRUE,FALSE)</f>
        <v>1</v>
      </c>
      <c r="L116" s="8" t="b">
        <f>IF(TablePurchaseOrders[[#This Row],[Purchase order quantity]]=TablePurchaseOrders[[#This Row],[Goods receipt quantity]],TRUE,FALSE)</f>
        <v>1</v>
      </c>
      <c r="M116" s="8" t="b">
        <f>IF(AND(TablePurchaseOrders[[#This Row],[Right time?]],TablePurchaseOrders[[#This Row],[Right quantity?]]),TRUE,FALSE)</f>
        <v>1</v>
      </c>
    </row>
    <row r="117" spans="1:13" x14ac:dyDescent="0.25">
      <c r="A117">
        <v>45056870</v>
      </c>
      <c r="B117">
        <v>30</v>
      </c>
      <c r="C117" t="s">
        <v>400</v>
      </c>
      <c r="D117" t="s">
        <v>401</v>
      </c>
      <c r="E117" t="s">
        <v>362</v>
      </c>
      <c r="F117" s="1">
        <v>43495</v>
      </c>
      <c r="G117" s="1">
        <v>43504</v>
      </c>
      <c r="H117" s="1">
        <v>43504</v>
      </c>
      <c r="I117">
        <v>600</v>
      </c>
      <c r="J117">
        <v>510</v>
      </c>
      <c r="K117" s="8" t="b">
        <f>IF(TablePurchaseOrders[[#This Row],[Goods receipt date]]&lt;=TablePurchaseOrders[[#This Row],[Requested delivery date]],TRUE,FALSE)</f>
        <v>1</v>
      </c>
      <c r="L117" s="8" t="b">
        <f>IF(TablePurchaseOrders[[#This Row],[Purchase order quantity]]=TablePurchaseOrders[[#This Row],[Goods receipt quantity]],TRUE,FALSE)</f>
        <v>0</v>
      </c>
      <c r="M117" s="8" t="b">
        <f>IF(AND(TablePurchaseOrders[[#This Row],[Right time?]],TablePurchaseOrders[[#This Row],[Right quantity?]]),TRUE,FALSE)</f>
        <v>0</v>
      </c>
    </row>
    <row r="118" spans="1:13" x14ac:dyDescent="0.25">
      <c r="A118">
        <v>45056870</v>
      </c>
      <c r="B118">
        <v>40</v>
      </c>
      <c r="C118" t="s">
        <v>462</v>
      </c>
      <c r="D118" t="s">
        <v>463</v>
      </c>
      <c r="E118" t="s">
        <v>362</v>
      </c>
      <c r="F118" s="1">
        <v>43495</v>
      </c>
      <c r="G118" s="1">
        <v>43504</v>
      </c>
      <c r="H118" s="1">
        <v>43504</v>
      </c>
      <c r="I118">
        <v>400</v>
      </c>
      <c r="J118">
        <v>176</v>
      </c>
      <c r="K118" s="8" t="b">
        <f>IF(TablePurchaseOrders[[#This Row],[Goods receipt date]]&lt;=TablePurchaseOrders[[#This Row],[Requested delivery date]],TRUE,FALSE)</f>
        <v>1</v>
      </c>
      <c r="L118" s="8" t="b">
        <f>IF(TablePurchaseOrders[[#This Row],[Purchase order quantity]]=TablePurchaseOrders[[#This Row],[Goods receipt quantity]],TRUE,FALSE)</f>
        <v>0</v>
      </c>
      <c r="M118" s="8" t="b">
        <f>IF(AND(TablePurchaseOrders[[#This Row],[Right time?]],TablePurchaseOrders[[#This Row],[Right quantity?]]),TRUE,FALSE)</f>
        <v>0</v>
      </c>
    </row>
    <row r="119" spans="1:13" x14ac:dyDescent="0.25">
      <c r="A119">
        <v>45056870</v>
      </c>
      <c r="B119">
        <v>50</v>
      </c>
      <c r="C119" t="s">
        <v>478</v>
      </c>
      <c r="D119" t="s">
        <v>479</v>
      </c>
      <c r="E119" t="s">
        <v>362</v>
      </c>
      <c r="F119" s="1">
        <v>43495</v>
      </c>
      <c r="G119" s="1">
        <v>43504</v>
      </c>
      <c r="H119" s="1">
        <v>43504</v>
      </c>
      <c r="I119">
        <v>600</v>
      </c>
      <c r="J119">
        <v>250</v>
      </c>
      <c r="K119" s="8" t="b">
        <f>IF(TablePurchaseOrders[[#This Row],[Goods receipt date]]&lt;=TablePurchaseOrders[[#This Row],[Requested delivery date]],TRUE,FALSE)</f>
        <v>1</v>
      </c>
      <c r="L119" s="8" t="b">
        <f>IF(TablePurchaseOrders[[#This Row],[Purchase order quantity]]=TablePurchaseOrders[[#This Row],[Goods receipt quantity]],TRUE,FALSE)</f>
        <v>0</v>
      </c>
      <c r="M119" s="8" t="b">
        <f>IF(AND(TablePurchaseOrders[[#This Row],[Right time?]],TablePurchaseOrders[[#This Row],[Right quantity?]]),TRUE,FALSE)</f>
        <v>0</v>
      </c>
    </row>
    <row r="120" spans="1:13" x14ac:dyDescent="0.25">
      <c r="A120">
        <v>45056871</v>
      </c>
      <c r="B120">
        <v>10</v>
      </c>
      <c r="C120" t="s">
        <v>356</v>
      </c>
      <c r="D120" t="s">
        <v>357</v>
      </c>
      <c r="E120" t="s">
        <v>288</v>
      </c>
      <c r="F120" s="1">
        <v>43495</v>
      </c>
      <c r="G120" s="1">
        <v>43504</v>
      </c>
      <c r="H120" s="1">
        <v>43504</v>
      </c>
      <c r="I120">
        <v>21</v>
      </c>
      <c r="J120">
        <v>21</v>
      </c>
      <c r="K120" s="8" t="b">
        <f>IF(TablePurchaseOrders[[#This Row],[Goods receipt date]]&lt;=TablePurchaseOrders[[#This Row],[Requested delivery date]],TRUE,FALSE)</f>
        <v>1</v>
      </c>
      <c r="L120" s="8" t="b">
        <f>IF(TablePurchaseOrders[[#This Row],[Purchase order quantity]]=TablePurchaseOrders[[#This Row],[Goods receipt quantity]],TRUE,FALSE)</f>
        <v>1</v>
      </c>
      <c r="M120" s="8" t="b">
        <f>IF(AND(TablePurchaseOrders[[#This Row],[Right time?]],TablePurchaseOrders[[#This Row],[Right quantity?]]),TRUE,FALSE)</f>
        <v>1</v>
      </c>
    </row>
    <row r="121" spans="1:13" x14ac:dyDescent="0.25">
      <c r="A121">
        <v>45056872</v>
      </c>
      <c r="B121">
        <v>10</v>
      </c>
      <c r="C121" t="s">
        <v>270</v>
      </c>
      <c r="D121" t="s">
        <v>271</v>
      </c>
      <c r="E121" t="s">
        <v>261</v>
      </c>
      <c r="F121" s="1">
        <v>43496</v>
      </c>
      <c r="G121" s="1">
        <v>43510</v>
      </c>
      <c r="H121" s="1">
        <v>43516</v>
      </c>
      <c r="I121">
        <v>5</v>
      </c>
      <c r="J121">
        <v>5</v>
      </c>
      <c r="K121" s="8" t="b">
        <f>IF(TablePurchaseOrders[[#This Row],[Goods receipt date]]&lt;=TablePurchaseOrders[[#This Row],[Requested delivery date]],TRUE,FALSE)</f>
        <v>0</v>
      </c>
      <c r="L121" s="8" t="b">
        <f>IF(TablePurchaseOrders[[#This Row],[Purchase order quantity]]=TablePurchaseOrders[[#This Row],[Goods receipt quantity]],TRUE,FALSE)</f>
        <v>1</v>
      </c>
      <c r="M121" s="8" t="b">
        <f>IF(AND(TablePurchaseOrders[[#This Row],[Right time?]],TablePurchaseOrders[[#This Row],[Right quantity?]]),TRUE,FALSE)</f>
        <v>0</v>
      </c>
    </row>
    <row r="122" spans="1:13" x14ac:dyDescent="0.25">
      <c r="A122">
        <v>45056873</v>
      </c>
      <c r="B122">
        <v>10</v>
      </c>
      <c r="C122" t="s">
        <v>370</v>
      </c>
      <c r="D122" t="s">
        <v>371</v>
      </c>
      <c r="E122" t="s">
        <v>365</v>
      </c>
      <c r="F122" s="1">
        <v>43497</v>
      </c>
      <c r="G122" s="1">
        <v>43510</v>
      </c>
      <c r="H122" s="1">
        <v>43510</v>
      </c>
      <c r="I122">
        <v>1100</v>
      </c>
      <c r="J122">
        <v>1100</v>
      </c>
      <c r="K122" s="8" t="b">
        <f>IF(TablePurchaseOrders[[#This Row],[Goods receipt date]]&lt;=TablePurchaseOrders[[#This Row],[Requested delivery date]],TRUE,FALSE)</f>
        <v>1</v>
      </c>
      <c r="L122" s="8" t="b">
        <f>IF(TablePurchaseOrders[[#This Row],[Purchase order quantity]]=TablePurchaseOrders[[#This Row],[Goods receipt quantity]],TRUE,FALSE)</f>
        <v>1</v>
      </c>
      <c r="M122" s="8" t="b">
        <f>IF(AND(TablePurchaseOrders[[#This Row],[Right time?]],TablePurchaseOrders[[#This Row],[Right quantity?]]),TRUE,FALSE)</f>
        <v>1</v>
      </c>
    </row>
    <row r="123" spans="1:13" x14ac:dyDescent="0.25">
      <c r="A123">
        <v>45056873</v>
      </c>
      <c r="B123">
        <v>20</v>
      </c>
      <c r="C123" t="s">
        <v>372</v>
      </c>
      <c r="D123" t="s">
        <v>373</v>
      </c>
      <c r="E123" t="s">
        <v>365</v>
      </c>
      <c r="F123" s="1">
        <v>43497</v>
      </c>
      <c r="G123" s="1">
        <v>43510</v>
      </c>
      <c r="H123" s="1">
        <v>43517</v>
      </c>
      <c r="I123">
        <v>900</v>
      </c>
      <c r="J123">
        <v>900</v>
      </c>
      <c r="K123" s="8" t="b">
        <f>IF(TablePurchaseOrders[[#This Row],[Goods receipt date]]&lt;=TablePurchaseOrders[[#This Row],[Requested delivery date]],TRUE,FALSE)</f>
        <v>0</v>
      </c>
      <c r="L123" s="8" t="b">
        <f>IF(TablePurchaseOrders[[#This Row],[Purchase order quantity]]=TablePurchaseOrders[[#This Row],[Goods receipt quantity]],TRUE,FALSE)</f>
        <v>1</v>
      </c>
      <c r="M123" s="8" t="b">
        <f>IF(AND(TablePurchaseOrders[[#This Row],[Right time?]],TablePurchaseOrders[[#This Row],[Right quantity?]]),TRUE,FALSE)</f>
        <v>0</v>
      </c>
    </row>
    <row r="124" spans="1:13" x14ac:dyDescent="0.25">
      <c r="A124">
        <v>45056873</v>
      </c>
      <c r="B124">
        <v>30</v>
      </c>
      <c r="C124" t="s">
        <v>434</v>
      </c>
      <c r="D124" t="s">
        <v>435</v>
      </c>
      <c r="E124" t="s">
        <v>365</v>
      </c>
      <c r="F124" s="1">
        <v>43497</v>
      </c>
      <c r="G124" s="1">
        <v>43510</v>
      </c>
      <c r="H124" s="1">
        <v>43510</v>
      </c>
      <c r="I124">
        <v>600</v>
      </c>
      <c r="J124">
        <v>527</v>
      </c>
      <c r="K124" s="8" t="b">
        <f>IF(TablePurchaseOrders[[#This Row],[Goods receipt date]]&lt;=TablePurchaseOrders[[#This Row],[Requested delivery date]],TRUE,FALSE)</f>
        <v>1</v>
      </c>
      <c r="L124" s="8" t="b">
        <f>IF(TablePurchaseOrders[[#This Row],[Purchase order quantity]]=TablePurchaseOrders[[#This Row],[Goods receipt quantity]],TRUE,FALSE)</f>
        <v>0</v>
      </c>
      <c r="M124" s="8" t="b">
        <f>IF(AND(TablePurchaseOrders[[#This Row],[Right time?]],TablePurchaseOrders[[#This Row],[Right quantity?]]),TRUE,FALSE)</f>
        <v>0</v>
      </c>
    </row>
    <row r="125" spans="1:13" x14ac:dyDescent="0.25">
      <c r="A125">
        <v>45056874</v>
      </c>
      <c r="B125">
        <v>10</v>
      </c>
      <c r="C125" t="s">
        <v>259</v>
      </c>
      <c r="D125" t="s">
        <v>260</v>
      </c>
      <c r="E125" t="s">
        <v>261</v>
      </c>
      <c r="F125" s="1">
        <v>43497</v>
      </c>
      <c r="G125" s="1">
        <v>43511</v>
      </c>
      <c r="H125" s="1">
        <v>43511</v>
      </c>
      <c r="I125">
        <v>4</v>
      </c>
      <c r="J125">
        <v>2</v>
      </c>
      <c r="K125" s="8" t="b">
        <f>IF(TablePurchaseOrders[[#This Row],[Goods receipt date]]&lt;=TablePurchaseOrders[[#This Row],[Requested delivery date]],TRUE,FALSE)</f>
        <v>1</v>
      </c>
      <c r="L125" s="8" t="b">
        <f>IF(TablePurchaseOrders[[#This Row],[Purchase order quantity]]=TablePurchaseOrders[[#This Row],[Goods receipt quantity]],TRUE,FALSE)</f>
        <v>0</v>
      </c>
      <c r="M125" s="8" t="b">
        <f>IF(AND(TablePurchaseOrders[[#This Row],[Right time?]],TablePurchaseOrders[[#This Row],[Right quantity?]]),TRUE,FALSE)</f>
        <v>0</v>
      </c>
    </row>
    <row r="126" spans="1:13" x14ac:dyDescent="0.25">
      <c r="A126">
        <v>45056875</v>
      </c>
      <c r="B126">
        <v>10</v>
      </c>
      <c r="C126" t="s">
        <v>62</v>
      </c>
      <c r="D126" t="s">
        <v>63</v>
      </c>
      <c r="E126" t="s">
        <v>24</v>
      </c>
      <c r="F126" s="1">
        <v>43497</v>
      </c>
      <c r="G126" s="1">
        <v>43510</v>
      </c>
      <c r="H126" s="1">
        <v>43516</v>
      </c>
      <c r="I126">
        <v>200</v>
      </c>
      <c r="J126">
        <v>88</v>
      </c>
      <c r="K126" s="8" t="b">
        <f>IF(TablePurchaseOrders[[#This Row],[Goods receipt date]]&lt;=TablePurchaseOrders[[#This Row],[Requested delivery date]],TRUE,FALSE)</f>
        <v>0</v>
      </c>
      <c r="L126" s="8" t="b">
        <f>IF(TablePurchaseOrders[[#This Row],[Purchase order quantity]]=TablePurchaseOrders[[#This Row],[Goods receipt quantity]],TRUE,FALSE)</f>
        <v>0</v>
      </c>
      <c r="M126" s="8" t="b">
        <f>IF(AND(TablePurchaseOrders[[#This Row],[Right time?]],TablePurchaseOrders[[#This Row],[Right quantity?]]),TRUE,FALSE)</f>
        <v>0</v>
      </c>
    </row>
    <row r="127" spans="1:13" x14ac:dyDescent="0.25">
      <c r="A127">
        <v>45056875</v>
      </c>
      <c r="B127">
        <v>20</v>
      </c>
      <c r="C127" t="s">
        <v>58</v>
      </c>
      <c r="D127" t="s">
        <v>59</v>
      </c>
      <c r="E127" t="s">
        <v>24</v>
      </c>
      <c r="F127" s="1">
        <v>43497</v>
      </c>
      <c r="G127" s="1">
        <v>43510</v>
      </c>
      <c r="H127" s="1">
        <v>43532</v>
      </c>
      <c r="I127">
        <v>129</v>
      </c>
      <c r="J127">
        <v>129</v>
      </c>
      <c r="K127" s="8" t="b">
        <f>IF(TablePurchaseOrders[[#This Row],[Goods receipt date]]&lt;=TablePurchaseOrders[[#This Row],[Requested delivery date]],TRUE,FALSE)</f>
        <v>0</v>
      </c>
      <c r="L127" s="8" t="b">
        <f>IF(TablePurchaseOrders[[#This Row],[Purchase order quantity]]=TablePurchaseOrders[[#This Row],[Goods receipt quantity]],TRUE,FALSE)</f>
        <v>1</v>
      </c>
      <c r="M127" s="8" t="b">
        <f>IF(AND(TablePurchaseOrders[[#This Row],[Right time?]],TablePurchaseOrders[[#This Row],[Right quantity?]]),TRUE,FALSE)</f>
        <v>0</v>
      </c>
    </row>
    <row r="128" spans="1:13" x14ac:dyDescent="0.25">
      <c r="A128">
        <v>45056876</v>
      </c>
      <c r="B128">
        <v>10</v>
      </c>
      <c r="C128" t="s">
        <v>524</v>
      </c>
      <c r="D128" t="s">
        <v>525</v>
      </c>
      <c r="E128" t="s">
        <v>526</v>
      </c>
      <c r="F128" s="1">
        <v>43497</v>
      </c>
      <c r="G128" s="1">
        <v>43511</v>
      </c>
      <c r="H128" s="1">
        <v>43511</v>
      </c>
      <c r="I128">
        <v>44</v>
      </c>
      <c r="J128">
        <v>44</v>
      </c>
      <c r="K128" s="8" t="b">
        <f>IF(TablePurchaseOrders[[#This Row],[Goods receipt date]]&lt;=TablePurchaseOrders[[#This Row],[Requested delivery date]],TRUE,FALSE)</f>
        <v>1</v>
      </c>
      <c r="L128" s="8" t="b">
        <f>IF(TablePurchaseOrders[[#This Row],[Purchase order quantity]]=TablePurchaseOrders[[#This Row],[Goods receipt quantity]],TRUE,FALSE)</f>
        <v>1</v>
      </c>
      <c r="M128" s="8" t="b">
        <f>IF(AND(TablePurchaseOrders[[#This Row],[Right time?]],TablePurchaseOrders[[#This Row],[Right quantity?]]),TRUE,FALSE)</f>
        <v>1</v>
      </c>
    </row>
    <row r="129" spans="1:13" x14ac:dyDescent="0.25">
      <c r="A129">
        <v>45056877</v>
      </c>
      <c r="B129">
        <v>10</v>
      </c>
      <c r="C129" t="s">
        <v>426</v>
      </c>
      <c r="D129" t="s">
        <v>427</v>
      </c>
      <c r="E129" t="s">
        <v>362</v>
      </c>
      <c r="F129" s="1">
        <v>43498</v>
      </c>
      <c r="G129" s="1">
        <v>43508</v>
      </c>
      <c r="H129" s="1">
        <v>43508</v>
      </c>
      <c r="I129">
        <v>500</v>
      </c>
      <c r="J129">
        <v>477</v>
      </c>
      <c r="K129" s="8" t="b">
        <f>IF(TablePurchaseOrders[[#This Row],[Goods receipt date]]&lt;=TablePurchaseOrders[[#This Row],[Requested delivery date]],TRUE,FALSE)</f>
        <v>1</v>
      </c>
      <c r="L129" s="8" t="b">
        <f>IF(TablePurchaseOrders[[#This Row],[Purchase order quantity]]=TablePurchaseOrders[[#This Row],[Goods receipt quantity]],TRUE,FALSE)</f>
        <v>0</v>
      </c>
      <c r="M129" s="8" t="b">
        <f>IF(AND(TablePurchaseOrders[[#This Row],[Right time?]],TablePurchaseOrders[[#This Row],[Right quantity?]]),TRUE,FALSE)</f>
        <v>0</v>
      </c>
    </row>
    <row r="130" spans="1:13" x14ac:dyDescent="0.25">
      <c r="A130">
        <v>45056877</v>
      </c>
      <c r="B130">
        <v>20</v>
      </c>
      <c r="C130" t="s">
        <v>450</v>
      </c>
      <c r="D130" t="s">
        <v>451</v>
      </c>
      <c r="E130" t="s">
        <v>362</v>
      </c>
      <c r="F130" s="1">
        <v>43498</v>
      </c>
      <c r="G130" s="1">
        <v>43508</v>
      </c>
      <c r="H130" s="1">
        <v>43508</v>
      </c>
      <c r="I130">
        <v>600</v>
      </c>
      <c r="J130">
        <v>600</v>
      </c>
      <c r="K130" s="8" t="b">
        <f>IF(TablePurchaseOrders[[#This Row],[Goods receipt date]]&lt;=TablePurchaseOrders[[#This Row],[Requested delivery date]],TRUE,FALSE)</f>
        <v>1</v>
      </c>
      <c r="L130" s="8" t="b">
        <f>IF(TablePurchaseOrders[[#This Row],[Purchase order quantity]]=TablePurchaseOrders[[#This Row],[Goods receipt quantity]],TRUE,FALSE)</f>
        <v>1</v>
      </c>
      <c r="M130" s="8" t="b">
        <f>IF(AND(TablePurchaseOrders[[#This Row],[Right time?]],TablePurchaseOrders[[#This Row],[Right quantity?]]),TRUE,FALSE)</f>
        <v>1</v>
      </c>
    </row>
    <row r="131" spans="1:13" x14ac:dyDescent="0.25">
      <c r="A131">
        <v>45056878</v>
      </c>
      <c r="B131">
        <v>10</v>
      </c>
      <c r="C131" t="s">
        <v>298</v>
      </c>
      <c r="D131" t="s">
        <v>299</v>
      </c>
      <c r="E131" t="s">
        <v>288</v>
      </c>
      <c r="F131" s="1">
        <v>43498</v>
      </c>
      <c r="G131" s="1">
        <v>43507</v>
      </c>
      <c r="H131" s="1">
        <v>43507</v>
      </c>
      <c r="I131">
        <v>20</v>
      </c>
      <c r="J131">
        <v>20</v>
      </c>
      <c r="K131" s="8" t="b">
        <f>IF(TablePurchaseOrders[[#This Row],[Goods receipt date]]&lt;=TablePurchaseOrders[[#This Row],[Requested delivery date]],TRUE,FALSE)</f>
        <v>1</v>
      </c>
      <c r="L131" s="8" t="b">
        <f>IF(TablePurchaseOrders[[#This Row],[Purchase order quantity]]=TablePurchaseOrders[[#This Row],[Goods receipt quantity]],TRUE,FALSE)</f>
        <v>1</v>
      </c>
      <c r="M131" s="8" t="b">
        <f>IF(AND(TablePurchaseOrders[[#This Row],[Right time?]],TablePurchaseOrders[[#This Row],[Right quantity?]]),TRUE,FALSE)</f>
        <v>1</v>
      </c>
    </row>
    <row r="132" spans="1:13" x14ac:dyDescent="0.25">
      <c r="A132">
        <v>45056879</v>
      </c>
      <c r="B132">
        <v>10</v>
      </c>
      <c r="C132" t="s">
        <v>102</v>
      </c>
      <c r="D132" t="s">
        <v>103</v>
      </c>
      <c r="E132" t="s">
        <v>87</v>
      </c>
      <c r="F132" s="1">
        <v>43499</v>
      </c>
      <c r="G132" s="1">
        <v>43511</v>
      </c>
      <c r="H132" s="1">
        <v>43517</v>
      </c>
      <c r="I132">
        <v>24</v>
      </c>
      <c r="J132">
        <v>24</v>
      </c>
      <c r="K132" s="8" t="b">
        <f>IF(TablePurchaseOrders[[#This Row],[Goods receipt date]]&lt;=TablePurchaseOrders[[#This Row],[Requested delivery date]],TRUE,FALSE)</f>
        <v>0</v>
      </c>
      <c r="L132" s="8" t="b">
        <f>IF(TablePurchaseOrders[[#This Row],[Purchase order quantity]]=TablePurchaseOrders[[#This Row],[Goods receipt quantity]],TRUE,FALSE)</f>
        <v>1</v>
      </c>
      <c r="M132" s="8" t="b">
        <f>IF(AND(TablePurchaseOrders[[#This Row],[Right time?]],TablePurchaseOrders[[#This Row],[Right quantity?]]),TRUE,FALSE)</f>
        <v>0</v>
      </c>
    </row>
    <row r="133" spans="1:13" x14ac:dyDescent="0.25">
      <c r="A133">
        <v>45056879</v>
      </c>
      <c r="B133">
        <v>20</v>
      </c>
      <c r="C133" t="s">
        <v>118</v>
      </c>
      <c r="D133" t="s">
        <v>119</v>
      </c>
      <c r="E133" t="s">
        <v>87</v>
      </c>
      <c r="F133" s="1">
        <v>43499</v>
      </c>
      <c r="G133" s="1">
        <v>43511</v>
      </c>
      <c r="H133" s="1">
        <v>43515</v>
      </c>
      <c r="I133">
        <v>40</v>
      </c>
      <c r="J133">
        <v>40</v>
      </c>
      <c r="K133" s="8" t="b">
        <f>IF(TablePurchaseOrders[[#This Row],[Goods receipt date]]&lt;=TablePurchaseOrders[[#This Row],[Requested delivery date]],TRUE,FALSE)</f>
        <v>0</v>
      </c>
      <c r="L133" s="8" t="b">
        <f>IF(TablePurchaseOrders[[#This Row],[Purchase order quantity]]=TablePurchaseOrders[[#This Row],[Goods receipt quantity]],TRUE,FALSE)</f>
        <v>1</v>
      </c>
      <c r="M133" s="8" t="b">
        <f>IF(AND(TablePurchaseOrders[[#This Row],[Right time?]],TablePurchaseOrders[[#This Row],[Right quantity?]]),TRUE,FALSE)</f>
        <v>0</v>
      </c>
    </row>
    <row r="134" spans="1:13" x14ac:dyDescent="0.25">
      <c r="A134">
        <v>45056879</v>
      </c>
      <c r="B134">
        <v>30</v>
      </c>
      <c r="C134" t="s">
        <v>126</v>
      </c>
      <c r="D134" t="s">
        <v>127</v>
      </c>
      <c r="E134" t="s">
        <v>87</v>
      </c>
      <c r="F134" s="1">
        <v>43499</v>
      </c>
      <c r="G134" s="1">
        <v>43511</v>
      </c>
      <c r="H134" s="1">
        <v>43516</v>
      </c>
      <c r="I134">
        <v>381</v>
      </c>
      <c r="J134">
        <v>381</v>
      </c>
      <c r="K134" s="8" t="b">
        <f>IF(TablePurchaseOrders[[#This Row],[Goods receipt date]]&lt;=TablePurchaseOrders[[#This Row],[Requested delivery date]],TRUE,FALSE)</f>
        <v>0</v>
      </c>
      <c r="L134" s="8" t="b">
        <f>IF(TablePurchaseOrders[[#This Row],[Purchase order quantity]]=TablePurchaseOrders[[#This Row],[Goods receipt quantity]],TRUE,FALSE)</f>
        <v>1</v>
      </c>
      <c r="M134" s="8" t="b">
        <f>IF(AND(TablePurchaseOrders[[#This Row],[Right time?]],TablePurchaseOrders[[#This Row],[Right quantity?]]),TRUE,FALSE)</f>
        <v>0</v>
      </c>
    </row>
    <row r="135" spans="1:13" x14ac:dyDescent="0.25">
      <c r="A135">
        <v>45056880</v>
      </c>
      <c r="B135">
        <v>10</v>
      </c>
      <c r="C135" t="s">
        <v>195</v>
      </c>
      <c r="D135" t="s">
        <v>196</v>
      </c>
      <c r="E135" t="s">
        <v>134</v>
      </c>
      <c r="F135" s="1">
        <v>43499</v>
      </c>
      <c r="G135" s="1">
        <v>43511</v>
      </c>
      <c r="H135" s="1">
        <v>43521</v>
      </c>
      <c r="I135">
        <v>580</v>
      </c>
      <c r="J135">
        <v>580</v>
      </c>
      <c r="K135" s="8" t="b">
        <f>IF(TablePurchaseOrders[[#This Row],[Goods receipt date]]&lt;=TablePurchaseOrders[[#This Row],[Requested delivery date]],TRUE,FALSE)</f>
        <v>0</v>
      </c>
      <c r="L135" s="8" t="b">
        <f>IF(TablePurchaseOrders[[#This Row],[Purchase order quantity]]=TablePurchaseOrders[[#This Row],[Goods receipt quantity]],TRUE,FALSE)</f>
        <v>1</v>
      </c>
      <c r="M135" s="8" t="b">
        <f>IF(AND(TablePurchaseOrders[[#This Row],[Right time?]],TablePurchaseOrders[[#This Row],[Right quantity?]]),TRUE,FALSE)</f>
        <v>0</v>
      </c>
    </row>
    <row r="136" spans="1:13" x14ac:dyDescent="0.25">
      <c r="A136">
        <v>45056880</v>
      </c>
      <c r="B136">
        <v>20</v>
      </c>
      <c r="C136" t="s">
        <v>223</v>
      </c>
      <c r="D136" t="s">
        <v>224</v>
      </c>
      <c r="E136" t="s">
        <v>134</v>
      </c>
      <c r="F136" s="1">
        <v>43499</v>
      </c>
      <c r="G136" s="1">
        <v>43511</v>
      </c>
      <c r="H136" s="1">
        <v>43511</v>
      </c>
      <c r="I136">
        <v>251</v>
      </c>
      <c r="J136">
        <v>251</v>
      </c>
      <c r="K136" s="8" t="b">
        <f>IF(TablePurchaseOrders[[#This Row],[Goods receipt date]]&lt;=TablePurchaseOrders[[#This Row],[Requested delivery date]],TRUE,FALSE)</f>
        <v>1</v>
      </c>
      <c r="L136" s="8" t="b">
        <f>IF(TablePurchaseOrders[[#This Row],[Purchase order quantity]]=TablePurchaseOrders[[#This Row],[Goods receipt quantity]],TRUE,FALSE)</f>
        <v>1</v>
      </c>
      <c r="M136" s="8" t="b">
        <f>IF(AND(TablePurchaseOrders[[#This Row],[Right time?]],TablePurchaseOrders[[#This Row],[Right quantity?]]),TRUE,FALSE)</f>
        <v>1</v>
      </c>
    </row>
    <row r="137" spans="1:13" x14ac:dyDescent="0.25">
      <c r="A137">
        <v>45056880</v>
      </c>
      <c r="B137">
        <v>30</v>
      </c>
      <c r="C137" t="s">
        <v>542</v>
      </c>
      <c r="D137" t="s">
        <v>543</v>
      </c>
      <c r="E137" t="s">
        <v>134</v>
      </c>
      <c r="F137" s="1">
        <v>43499</v>
      </c>
      <c r="G137" s="1">
        <v>43511</v>
      </c>
      <c r="H137" s="1">
        <v>43511</v>
      </c>
      <c r="I137">
        <v>320</v>
      </c>
      <c r="J137">
        <v>320</v>
      </c>
      <c r="K137" s="8" t="b">
        <f>IF(TablePurchaseOrders[[#This Row],[Goods receipt date]]&lt;=TablePurchaseOrders[[#This Row],[Requested delivery date]],TRUE,FALSE)</f>
        <v>1</v>
      </c>
      <c r="L137" s="8" t="b">
        <f>IF(TablePurchaseOrders[[#This Row],[Purchase order quantity]]=TablePurchaseOrders[[#This Row],[Goods receipt quantity]],TRUE,FALSE)</f>
        <v>1</v>
      </c>
      <c r="M137" s="8" t="b">
        <f>IF(AND(TablePurchaseOrders[[#This Row],[Right time?]],TablePurchaseOrders[[#This Row],[Right quantity?]]),TRUE,FALSE)</f>
        <v>1</v>
      </c>
    </row>
    <row r="138" spans="1:13" x14ac:dyDescent="0.25">
      <c r="A138">
        <v>45056881</v>
      </c>
      <c r="B138">
        <v>10</v>
      </c>
      <c r="C138" t="s">
        <v>398</v>
      </c>
      <c r="D138" t="s">
        <v>399</v>
      </c>
      <c r="E138" t="s">
        <v>362</v>
      </c>
      <c r="F138" s="1">
        <v>43501</v>
      </c>
      <c r="G138" s="1">
        <v>43511</v>
      </c>
      <c r="H138" s="1">
        <v>43511</v>
      </c>
      <c r="I138">
        <v>500</v>
      </c>
      <c r="J138">
        <v>500</v>
      </c>
      <c r="K138" s="8" t="b">
        <f>IF(TablePurchaseOrders[[#This Row],[Goods receipt date]]&lt;=TablePurchaseOrders[[#This Row],[Requested delivery date]],TRUE,FALSE)</f>
        <v>1</v>
      </c>
      <c r="L138" s="8" t="b">
        <f>IF(TablePurchaseOrders[[#This Row],[Purchase order quantity]]=TablePurchaseOrders[[#This Row],[Goods receipt quantity]],TRUE,FALSE)</f>
        <v>1</v>
      </c>
      <c r="M138" s="8" t="b">
        <f>IF(AND(TablePurchaseOrders[[#This Row],[Right time?]],TablePurchaseOrders[[#This Row],[Right quantity?]]),TRUE,FALSE)</f>
        <v>1</v>
      </c>
    </row>
    <row r="139" spans="1:13" x14ac:dyDescent="0.25">
      <c r="A139">
        <v>45056881</v>
      </c>
      <c r="B139">
        <v>20</v>
      </c>
      <c r="C139" t="s">
        <v>454</v>
      </c>
      <c r="D139" t="s">
        <v>455</v>
      </c>
      <c r="E139" t="s">
        <v>362</v>
      </c>
      <c r="F139" s="1">
        <v>43501</v>
      </c>
      <c r="G139" s="1">
        <v>43511</v>
      </c>
      <c r="H139" s="1">
        <v>43516</v>
      </c>
      <c r="I139">
        <v>700</v>
      </c>
      <c r="J139">
        <v>700</v>
      </c>
      <c r="K139" s="8" t="b">
        <f>IF(TablePurchaseOrders[[#This Row],[Goods receipt date]]&lt;=TablePurchaseOrders[[#This Row],[Requested delivery date]],TRUE,FALSE)</f>
        <v>0</v>
      </c>
      <c r="L139" s="8" t="b">
        <f>IF(TablePurchaseOrders[[#This Row],[Purchase order quantity]]=TablePurchaseOrders[[#This Row],[Goods receipt quantity]],TRUE,FALSE)</f>
        <v>1</v>
      </c>
      <c r="M139" s="8" t="b">
        <f>IF(AND(TablePurchaseOrders[[#This Row],[Right time?]],TablePurchaseOrders[[#This Row],[Right quantity?]]),TRUE,FALSE)</f>
        <v>0</v>
      </c>
    </row>
    <row r="140" spans="1:13" x14ac:dyDescent="0.25">
      <c r="A140">
        <v>45056882</v>
      </c>
      <c r="B140">
        <v>10</v>
      </c>
      <c r="C140" t="s">
        <v>292</v>
      </c>
      <c r="D140" t="s">
        <v>293</v>
      </c>
      <c r="E140" t="s">
        <v>291</v>
      </c>
      <c r="F140" s="1">
        <v>43501</v>
      </c>
      <c r="G140" s="1">
        <v>43514</v>
      </c>
      <c r="H140" s="1">
        <v>43518</v>
      </c>
      <c r="I140">
        <v>26</v>
      </c>
      <c r="J140">
        <v>13</v>
      </c>
      <c r="K140" s="8" t="b">
        <f>IF(TablePurchaseOrders[[#This Row],[Goods receipt date]]&lt;=TablePurchaseOrders[[#This Row],[Requested delivery date]],TRUE,FALSE)</f>
        <v>0</v>
      </c>
      <c r="L140" s="8" t="b">
        <f>IF(TablePurchaseOrders[[#This Row],[Purchase order quantity]]=TablePurchaseOrders[[#This Row],[Goods receipt quantity]],TRUE,FALSE)</f>
        <v>0</v>
      </c>
      <c r="M140" s="8" t="b">
        <f>IF(AND(TablePurchaseOrders[[#This Row],[Right time?]],TablePurchaseOrders[[#This Row],[Right quantity?]]),TRUE,FALSE)</f>
        <v>0</v>
      </c>
    </row>
    <row r="141" spans="1:13" x14ac:dyDescent="0.25">
      <c r="A141">
        <v>45056883</v>
      </c>
      <c r="B141">
        <v>10</v>
      </c>
      <c r="C141" t="s">
        <v>354</v>
      </c>
      <c r="D141" t="s">
        <v>355</v>
      </c>
      <c r="E141" t="s">
        <v>288</v>
      </c>
      <c r="F141" s="1">
        <v>43501</v>
      </c>
      <c r="G141" s="1">
        <v>43510</v>
      </c>
      <c r="H141" s="1">
        <v>43510</v>
      </c>
      <c r="I141">
        <v>17</v>
      </c>
      <c r="J141">
        <v>17</v>
      </c>
      <c r="K141" s="8" t="b">
        <f>IF(TablePurchaseOrders[[#This Row],[Goods receipt date]]&lt;=TablePurchaseOrders[[#This Row],[Requested delivery date]],TRUE,FALSE)</f>
        <v>1</v>
      </c>
      <c r="L141" s="8" t="b">
        <f>IF(TablePurchaseOrders[[#This Row],[Purchase order quantity]]=TablePurchaseOrders[[#This Row],[Goods receipt quantity]],TRUE,FALSE)</f>
        <v>1</v>
      </c>
      <c r="M141" s="8" t="b">
        <f>IF(AND(TablePurchaseOrders[[#This Row],[Right time?]],TablePurchaseOrders[[#This Row],[Right quantity?]]),TRUE,FALSE)</f>
        <v>1</v>
      </c>
    </row>
    <row r="142" spans="1:13" x14ac:dyDescent="0.25">
      <c r="A142">
        <v>45056883</v>
      </c>
      <c r="B142">
        <v>20</v>
      </c>
      <c r="C142" t="s">
        <v>306</v>
      </c>
      <c r="D142" t="s">
        <v>307</v>
      </c>
      <c r="E142" t="s">
        <v>288</v>
      </c>
      <c r="F142" s="1">
        <v>43501</v>
      </c>
      <c r="G142" s="1">
        <v>43510</v>
      </c>
      <c r="H142" s="1">
        <v>43510</v>
      </c>
      <c r="I142">
        <v>22</v>
      </c>
      <c r="J142">
        <v>22</v>
      </c>
      <c r="K142" s="8" t="b">
        <f>IF(TablePurchaseOrders[[#This Row],[Goods receipt date]]&lt;=TablePurchaseOrders[[#This Row],[Requested delivery date]],TRUE,FALSE)</f>
        <v>1</v>
      </c>
      <c r="L142" s="8" t="b">
        <f>IF(TablePurchaseOrders[[#This Row],[Purchase order quantity]]=TablePurchaseOrders[[#This Row],[Goods receipt quantity]],TRUE,FALSE)</f>
        <v>1</v>
      </c>
      <c r="M142" s="8" t="b">
        <f>IF(AND(TablePurchaseOrders[[#This Row],[Right time?]],TablePurchaseOrders[[#This Row],[Right quantity?]]),TRUE,FALSE)</f>
        <v>1</v>
      </c>
    </row>
    <row r="143" spans="1:13" x14ac:dyDescent="0.25">
      <c r="A143">
        <v>45056884</v>
      </c>
      <c r="B143">
        <v>10</v>
      </c>
      <c r="C143" t="s">
        <v>504</v>
      </c>
      <c r="D143" t="s">
        <v>505</v>
      </c>
      <c r="E143" t="s">
        <v>365</v>
      </c>
      <c r="F143" s="1">
        <v>43503</v>
      </c>
      <c r="G143" s="1">
        <v>43516</v>
      </c>
      <c r="H143" s="1">
        <v>43522</v>
      </c>
      <c r="I143">
        <v>1200</v>
      </c>
      <c r="J143">
        <v>1200</v>
      </c>
      <c r="K143" s="8" t="b">
        <f>IF(TablePurchaseOrders[[#This Row],[Goods receipt date]]&lt;=TablePurchaseOrders[[#This Row],[Requested delivery date]],TRUE,FALSE)</f>
        <v>0</v>
      </c>
      <c r="L143" s="8" t="b">
        <f>IF(TablePurchaseOrders[[#This Row],[Purchase order quantity]]=TablePurchaseOrders[[#This Row],[Goods receipt quantity]],TRUE,FALSE)</f>
        <v>1</v>
      </c>
      <c r="M143" s="8" t="b">
        <f>IF(AND(TablePurchaseOrders[[#This Row],[Right time?]],TablePurchaseOrders[[#This Row],[Right quantity?]]),TRUE,FALSE)</f>
        <v>0</v>
      </c>
    </row>
    <row r="144" spans="1:13" x14ac:dyDescent="0.25">
      <c r="A144">
        <v>45056885</v>
      </c>
      <c r="B144">
        <v>10</v>
      </c>
      <c r="C144" t="s">
        <v>112</v>
      </c>
      <c r="D144" t="s">
        <v>113</v>
      </c>
      <c r="E144" t="s">
        <v>87</v>
      </c>
      <c r="F144" s="1">
        <v>43503</v>
      </c>
      <c r="G144" s="1">
        <v>43516</v>
      </c>
      <c r="H144" s="1">
        <v>43516</v>
      </c>
      <c r="I144">
        <v>40</v>
      </c>
      <c r="J144">
        <v>40</v>
      </c>
      <c r="K144" s="8" t="b">
        <f>IF(TablePurchaseOrders[[#This Row],[Goods receipt date]]&lt;=TablePurchaseOrders[[#This Row],[Requested delivery date]],TRUE,FALSE)</f>
        <v>1</v>
      </c>
      <c r="L144" s="8" t="b">
        <f>IF(TablePurchaseOrders[[#This Row],[Purchase order quantity]]=TablePurchaseOrders[[#This Row],[Goods receipt quantity]],TRUE,FALSE)</f>
        <v>1</v>
      </c>
      <c r="M144" s="8" t="b">
        <f>IF(AND(TablePurchaseOrders[[#This Row],[Right time?]],TablePurchaseOrders[[#This Row],[Right quantity?]]),TRUE,FALSE)</f>
        <v>1</v>
      </c>
    </row>
    <row r="145" spans="1:13" x14ac:dyDescent="0.25">
      <c r="A145">
        <v>45056886</v>
      </c>
      <c r="B145">
        <v>10</v>
      </c>
      <c r="C145" t="s">
        <v>150</v>
      </c>
      <c r="D145" t="s">
        <v>151</v>
      </c>
      <c r="E145" t="s">
        <v>134</v>
      </c>
      <c r="F145" s="1">
        <v>43503</v>
      </c>
      <c r="G145" s="1">
        <v>43515</v>
      </c>
      <c r="H145" s="1">
        <v>43515</v>
      </c>
      <c r="I145">
        <v>820</v>
      </c>
      <c r="J145">
        <v>336</v>
      </c>
      <c r="K145" s="8" t="b">
        <f>IF(TablePurchaseOrders[[#This Row],[Goods receipt date]]&lt;=TablePurchaseOrders[[#This Row],[Requested delivery date]],TRUE,FALSE)</f>
        <v>1</v>
      </c>
      <c r="L145" s="8" t="b">
        <f>IF(TablePurchaseOrders[[#This Row],[Purchase order quantity]]=TablePurchaseOrders[[#This Row],[Goods receipt quantity]],TRUE,FALSE)</f>
        <v>0</v>
      </c>
      <c r="M145" s="8" t="b">
        <f>IF(AND(TablePurchaseOrders[[#This Row],[Right time?]],TablePurchaseOrders[[#This Row],[Right quantity?]]),TRUE,FALSE)</f>
        <v>0</v>
      </c>
    </row>
    <row r="146" spans="1:13" x14ac:dyDescent="0.25">
      <c r="A146">
        <v>45056886</v>
      </c>
      <c r="B146">
        <v>20</v>
      </c>
      <c r="C146" t="s">
        <v>193</v>
      </c>
      <c r="D146" t="s">
        <v>194</v>
      </c>
      <c r="E146" t="s">
        <v>134</v>
      </c>
      <c r="F146" s="1">
        <v>43503</v>
      </c>
      <c r="G146" s="1">
        <v>43515</v>
      </c>
      <c r="H146" s="1">
        <v>43515</v>
      </c>
      <c r="I146">
        <v>650</v>
      </c>
      <c r="J146">
        <v>1</v>
      </c>
      <c r="K146" s="8" t="b">
        <f>IF(TablePurchaseOrders[[#This Row],[Goods receipt date]]&lt;=TablePurchaseOrders[[#This Row],[Requested delivery date]],TRUE,FALSE)</f>
        <v>1</v>
      </c>
      <c r="L146" s="8" t="b">
        <f>IF(TablePurchaseOrders[[#This Row],[Purchase order quantity]]=TablePurchaseOrders[[#This Row],[Goods receipt quantity]],TRUE,FALSE)</f>
        <v>0</v>
      </c>
      <c r="M146" s="8" t="b">
        <f>IF(AND(TablePurchaseOrders[[#This Row],[Right time?]],TablePurchaseOrders[[#This Row],[Right quantity?]]),TRUE,FALSE)</f>
        <v>0</v>
      </c>
    </row>
    <row r="147" spans="1:13" x14ac:dyDescent="0.25">
      <c r="A147">
        <v>45056886</v>
      </c>
      <c r="B147">
        <v>30</v>
      </c>
      <c r="C147" t="s">
        <v>174</v>
      </c>
      <c r="D147" t="s">
        <v>175</v>
      </c>
      <c r="E147" t="s">
        <v>134</v>
      </c>
      <c r="F147" s="1">
        <v>43503</v>
      </c>
      <c r="G147" s="1">
        <v>43515</v>
      </c>
      <c r="H147" s="1">
        <v>43521</v>
      </c>
      <c r="I147">
        <v>1060</v>
      </c>
      <c r="J147">
        <v>1011</v>
      </c>
      <c r="K147" s="8" t="b">
        <f>IF(TablePurchaseOrders[[#This Row],[Goods receipt date]]&lt;=TablePurchaseOrders[[#This Row],[Requested delivery date]],TRUE,FALSE)</f>
        <v>0</v>
      </c>
      <c r="L147" s="8" t="b">
        <f>IF(TablePurchaseOrders[[#This Row],[Purchase order quantity]]=TablePurchaseOrders[[#This Row],[Goods receipt quantity]],TRUE,FALSE)</f>
        <v>0</v>
      </c>
      <c r="M147" s="8" t="b">
        <f>IF(AND(TablePurchaseOrders[[#This Row],[Right time?]],TablePurchaseOrders[[#This Row],[Right quantity?]]),TRUE,FALSE)</f>
        <v>0</v>
      </c>
    </row>
    <row r="148" spans="1:13" x14ac:dyDescent="0.25">
      <c r="A148">
        <v>45056886</v>
      </c>
      <c r="B148">
        <v>40</v>
      </c>
      <c r="C148" t="s">
        <v>246</v>
      </c>
      <c r="D148" t="s">
        <v>245</v>
      </c>
      <c r="E148" t="s">
        <v>134</v>
      </c>
      <c r="F148" s="1">
        <v>43503</v>
      </c>
      <c r="G148" s="1">
        <v>43515</v>
      </c>
      <c r="H148" s="1">
        <v>43515</v>
      </c>
      <c r="I148">
        <v>940</v>
      </c>
      <c r="J148">
        <v>836</v>
      </c>
      <c r="K148" s="8" t="b">
        <f>IF(TablePurchaseOrders[[#This Row],[Goods receipt date]]&lt;=TablePurchaseOrders[[#This Row],[Requested delivery date]],TRUE,FALSE)</f>
        <v>1</v>
      </c>
      <c r="L148" s="8" t="b">
        <f>IF(TablePurchaseOrders[[#This Row],[Purchase order quantity]]=TablePurchaseOrders[[#This Row],[Goods receipt quantity]],TRUE,FALSE)</f>
        <v>0</v>
      </c>
      <c r="M148" s="8" t="b">
        <f>IF(AND(TablePurchaseOrders[[#This Row],[Right time?]],TablePurchaseOrders[[#This Row],[Right quantity?]]),TRUE,FALSE)</f>
        <v>0</v>
      </c>
    </row>
    <row r="149" spans="1:13" x14ac:dyDescent="0.25">
      <c r="A149">
        <v>45056886</v>
      </c>
      <c r="B149">
        <v>50</v>
      </c>
      <c r="C149" t="s">
        <v>247</v>
      </c>
      <c r="D149" t="s">
        <v>248</v>
      </c>
      <c r="E149" t="s">
        <v>134</v>
      </c>
      <c r="F149" s="1">
        <v>43503</v>
      </c>
      <c r="G149" s="1">
        <v>43515</v>
      </c>
      <c r="H149" s="1">
        <v>43515</v>
      </c>
      <c r="I149">
        <v>1000</v>
      </c>
      <c r="J149">
        <v>1000</v>
      </c>
      <c r="K149" s="8" t="b">
        <f>IF(TablePurchaseOrders[[#This Row],[Goods receipt date]]&lt;=TablePurchaseOrders[[#This Row],[Requested delivery date]],TRUE,FALSE)</f>
        <v>1</v>
      </c>
      <c r="L149" s="8" t="b">
        <f>IF(TablePurchaseOrders[[#This Row],[Purchase order quantity]]=TablePurchaseOrders[[#This Row],[Goods receipt quantity]],TRUE,FALSE)</f>
        <v>1</v>
      </c>
      <c r="M149" s="8" t="b">
        <f>IF(AND(TablePurchaseOrders[[#This Row],[Right time?]],TablePurchaseOrders[[#This Row],[Right quantity?]]),TRUE,FALSE)</f>
        <v>1</v>
      </c>
    </row>
    <row r="150" spans="1:13" x14ac:dyDescent="0.25">
      <c r="A150">
        <v>45056886</v>
      </c>
      <c r="B150">
        <v>60</v>
      </c>
      <c r="C150" t="s">
        <v>554</v>
      </c>
      <c r="D150" t="s">
        <v>555</v>
      </c>
      <c r="E150" t="s">
        <v>134</v>
      </c>
      <c r="F150" s="1">
        <v>43503</v>
      </c>
      <c r="G150" s="1">
        <v>43515</v>
      </c>
      <c r="H150" s="1">
        <v>43525</v>
      </c>
      <c r="I150">
        <v>270</v>
      </c>
      <c r="J150">
        <v>270</v>
      </c>
      <c r="K150" s="8" t="b">
        <f>IF(TablePurchaseOrders[[#This Row],[Goods receipt date]]&lt;=TablePurchaseOrders[[#This Row],[Requested delivery date]],TRUE,FALSE)</f>
        <v>0</v>
      </c>
      <c r="L150" s="8" t="b">
        <f>IF(TablePurchaseOrders[[#This Row],[Purchase order quantity]]=TablePurchaseOrders[[#This Row],[Goods receipt quantity]],TRUE,FALSE)</f>
        <v>1</v>
      </c>
      <c r="M150" s="8" t="b">
        <f>IF(AND(TablePurchaseOrders[[#This Row],[Right time?]],TablePurchaseOrders[[#This Row],[Right quantity?]]),TRUE,FALSE)</f>
        <v>0</v>
      </c>
    </row>
    <row r="151" spans="1:13" x14ac:dyDescent="0.25">
      <c r="A151">
        <v>45056887</v>
      </c>
      <c r="B151">
        <v>10</v>
      </c>
      <c r="C151" t="s">
        <v>334</v>
      </c>
      <c r="D151" t="s">
        <v>335</v>
      </c>
      <c r="E151" t="s">
        <v>291</v>
      </c>
      <c r="F151" s="1">
        <v>43503</v>
      </c>
      <c r="G151" s="1">
        <v>43516</v>
      </c>
      <c r="H151" s="1">
        <v>43516</v>
      </c>
      <c r="I151">
        <v>19</v>
      </c>
      <c r="J151">
        <v>5</v>
      </c>
      <c r="K151" s="8" t="b">
        <f>IF(TablePurchaseOrders[[#This Row],[Goods receipt date]]&lt;=TablePurchaseOrders[[#This Row],[Requested delivery date]],TRUE,FALSE)</f>
        <v>1</v>
      </c>
      <c r="L151" s="8" t="b">
        <f>IF(TablePurchaseOrders[[#This Row],[Purchase order quantity]]=TablePurchaseOrders[[#This Row],[Goods receipt quantity]],TRUE,FALSE)</f>
        <v>0</v>
      </c>
      <c r="M151" s="8" t="b">
        <f>IF(AND(TablePurchaseOrders[[#This Row],[Right time?]],TablePurchaseOrders[[#This Row],[Right quantity?]]),TRUE,FALSE)</f>
        <v>0</v>
      </c>
    </row>
    <row r="152" spans="1:13" x14ac:dyDescent="0.25">
      <c r="A152">
        <v>45056887</v>
      </c>
      <c r="B152">
        <v>20</v>
      </c>
      <c r="C152" t="s">
        <v>328</v>
      </c>
      <c r="D152" t="s">
        <v>329</v>
      </c>
      <c r="E152" t="s">
        <v>291</v>
      </c>
      <c r="F152" s="1">
        <v>43503</v>
      </c>
      <c r="G152" s="1">
        <v>43516</v>
      </c>
      <c r="H152" s="1">
        <v>43516</v>
      </c>
      <c r="I152">
        <v>21</v>
      </c>
      <c r="J152">
        <v>21</v>
      </c>
      <c r="K152" s="8" t="b">
        <f>IF(TablePurchaseOrders[[#This Row],[Goods receipt date]]&lt;=TablePurchaseOrders[[#This Row],[Requested delivery date]],TRUE,FALSE)</f>
        <v>1</v>
      </c>
      <c r="L152" s="8" t="b">
        <f>IF(TablePurchaseOrders[[#This Row],[Purchase order quantity]]=TablePurchaseOrders[[#This Row],[Goods receipt quantity]],TRUE,FALSE)</f>
        <v>1</v>
      </c>
      <c r="M152" s="8" t="b">
        <f>IF(AND(TablePurchaseOrders[[#This Row],[Right time?]],TablePurchaseOrders[[#This Row],[Right quantity?]]),TRUE,FALSE)</f>
        <v>1</v>
      </c>
    </row>
    <row r="153" spans="1:13" x14ac:dyDescent="0.25">
      <c r="A153">
        <v>45056888</v>
      </c>
      <c r="B153">
        <v>10</v>
      </c>
      <c r="C153" t="s">
        <v>45</v>
      </c>
      <c r="D153" t="s">
        <v>21</v>
      </c>
      <c r="E153" t="s">
        <v>3</v>
      </c>
      <c r="F153" s="1">
        <v>43504</v>
      </c>
      <c r="G153" s="1">
        <v>43514</v>
      </c>
      <c r="H153" s="1">
        <v>43514</v>
      </c>
      <c r="I153">
        <v>190</v>
      </c>
      <c r="J153">
        <v>190</v>
      </c>
      <c r="K153" s="8" t="b">
        <f>IF(TablePurchaseOrders[[#This Row],[Goods receipt date]]&lt;=TablePurchaseOrders[[#This Row],[Requested delivery date]],TRUE,FALSE)</f>
        <v>1</v>
      </c>
      <c r="L153" s="8" t="b">
        <f>IF(TablePurchaseOrders[[#This Row],[Purchase order quantity]]=TablePurchaseOrders[[#This Row],[Goods receipt quantity]],TRUE,FALSE)</f>
        <v>1</v>
      </c>
      <c r="M153" s="8" t="b">
        <f>IF(AND(TablePurchaseOrders[[#This Row],[Right time?]],TablePurchaseOrders[[#This Row],[Right quantity?]]),TRUE,FALSE)</f>
        <v>1</v>
      </c>
    </row>
    <row r="154" spans="1:13" x14ac:dyDescent="0.25">
      <c r="A154">
        <v>45056888</v>
      </c>
      <c r="B154">
        <v>20</v>
      </c>
      <c r="C154" t="s">
        <v>41</v>
      </c>
      <c r="D154" t="s">
        <v>42</v>
      </c>
      <c r="E154" t="s">
        <v>3</v>
      </c>
      <c r="F154" s="1">
        <v>43504</v>
      </c>
      <c r="G154" s="1">
        <v>43514</v>
      </c>
      <c r="H154" s="1">
        <v>43518</v>
      </c>
      <c r="I154">
        <v>160</v>
      </c>
      <c r="J154">
        <v>73</v>
      </c>
      <c r="K154" s="8" t="b">
        <f>IF(TablePurchaseOrders[[#This Row],[Goods receipt date]]&lt;=TablePurchaseOrders[[#This Row],[Requested delivery date]],TRUE,FALSE)</f>
        <v>0</v>
      </c>
      <c r="L154" s="8" t="b">
        <f>IF(TablePurchaseOrders[[#This Row],[Purchase order quantity]]=TablePurchaseOrders[[#This Row],[Goods receipt quantity]],TRUE,FALSE)</f>
        <v>0</v>
      </c>
      <c r="M154" s="8" t="b">
        <f>IF(AND(TablePurchaseOrders[[#This Row],[Right time?]],TablePurchaseOrders[[#This Row],[Right quantity?]]),TRUE,FALSE)</f>
        <v>0</v>
      </c>
    </row>
    <row r="155" spans="1:13" x14ac:dyDescent="0.25">
      <c r="A155">
        <v>45056889</v>
      </c>
      <c r="B155">
        <v>10</v>
      </c>
      <c r="C155" t="s">
        <v>272</v>
      </c>
      <c r="D155" t="s">
        <v>273</v>
      </c>
      <c r="E155" t="s">
        <v>261</v>
      </c>
      <c r="F155" s="1">
        <v>43504</v>
      </c>
      <c r="G155" s="1">
        <v>43518</v>
      </c>
      <c r="H155" s="1">
        <v>43529</v>
      </c>
      <c r="I155">
        <v>5</v>
      </c>
      <c r="J155">
        <v>2</v>
      </c>
      <c r="K155" s="8" t="b">
        <f>IF(TablePurchaseOrders[[#This Row],[Goods receipt date]]&lt;=TablePurchaseOrders[[#This Row],[Requested delivery date]],TRUE,FALSE)</f>
        <v>0</v>
      </c>
      <c r="L155" s="8" t="b">
        <f>IF(TablePurchaseOrders[[#This Row],[Purchase order quantity]]=TablePurchaseOrders[[#This Row],[Goods receipt quantity]],TRUE,FALSE)</f>
        <v>0</v>
      </c>
      <c r="M155" s="8" t="b">
        <f>IF(AND(TablePurchaseOrders[[#This Row],[Right time?]],TablePurchaseOrders[[#This Row],[Right quantity?]]),TRUE,FALSE)</f>
        <v>0</v>
      </c>
    </row>
    <row r="156" spans="1:13" x14ac:dyDescent="0.25">
      <c r="A156">
        <v>45056890</v>
      </c>
      <c r="B156">
        <v>10</v>
      </c>
      <c r="C156" t="s">
        <v>476</v>
      </c>
      <c r="D156" t="s">
        <v>477</v>
      </c>
      <c r="E156" t="s">
        <v>362</v>
      </c>
      <c r="F156" s="1">
        <v>43504</v>
      </c>
      <c r="G156" s="1">
        <v>43514</v>
      </c>
      <c r="H156" s="1">
        <v>43518</v>
      </c>
      <c r="I156">
        <v>800</v>
      </c>
      <c r="J156">
        <v>800</v>
      </c>
      <c r="K156" s="8" t="b">
        <f>IF(TablePurchaseOrders[[#This Row],[Goods receipt date]]&lt;=TablePurchaseOrders[[#This Row],[Requested delivery date]],TRUE,FALSE)</f>
        <v>0</v>
      </c>
      <c r="L156" s="8" t="b">
        <f>IF(TablePurchaseOrders[[#This Row],[Purchase order quantity]]=TablePurchaseOrders[[#This Row],[Goods receipt quantity]],TRUE,FALSE)</f>
        <v>1</v>
      </c>
      <c r="M156" s="8" t="b">
        <f>IF(AND(TablePurchaseOrders[[#This Row],[Right time?]],TablePurchaseOrders[[#This Row],[Right quantity?]]),TRUE,FALSE)</f>
        <v>0</v>
      </c>
    </row>
    <row r="157" spans="1:13" x14ac:dyDescent="0.25">
      <c r="A157">
        <v>45056891</v>
      </c>
      <c r="B157">
        <v>10</v>
      </c>
      <c r="C157" t="s">
        <v>324</v>
      </c>
      <c r="D157" t="s">
        <v>325</v>
      </c>
      <c r="E157" t="s">
        <v>288</v>
      </c>
      <c r="F157" s="1">
        <v>43504</v>
      </c>
      <c r="G157" s="1">
        <v>43511</v>
      </c>
      <c r="H157" s="1">
        <v>43511</v>
      </c>
      <c r="I157">
        <v>19</v>
      </c>
      <c r="J157">
        <v>19</v>
      </c>
      <c r="K157" s="8" t="b">
        <f>IF(TablePurchaseOrders[[#This Row],[Goods receipt date]]&lt;=TablePurchaseOrders[[#This Row],[Requested delivery date]],TRUE,FALSE)</f>
        <v>1</v>
      </c>
      <c r="L157" s="8" t="b">
        <f>IF(TablePurchaseOrders[[#This Row],[Purchase order quantity]]=TablePurchaseOrders[[#This Row],[Goods receipt quantity]],TRUE,FALSE)</f>
        <v>1</v>
      </c>
      <c r="M157" s="8" t="b">
        <f>IF(AND(TablePurchaseOrders[[#This Row],[Right time?]],TablePurchaseOrders[[#This Row],[Right quantity?]]),TRUE,FALSE)</f>
        <v>1</v>
      </c>
    </row>
    <row r="158" spans="1:13" x14ac:dyDescent="0.25">
      <c r="A158">
        <v>45056891</v>
      </c>
      <c r="B158">
        <v>20</v>
      </c>
      <c r="C158" t="s">
        <v>332</v>
      </c>
      <c r="D158" t="s">
        <v>333</v>
      </c>
      <c r="E158" t="s">
        <v>288</v>
      </c>
      <c r="F158" s="1">
        <v>43504</v>
      </c>
      <c r="G158" s="1">
        <v>43511</v>
      </c>
      <c r="H158" s="1">
        <v>43518</v>
      </c>
      <c r="I158">
        <v>25</v>
      </c>
      <c r="J158">
        <v>25</v>
      </c>
      <c r="K158" s="8" t="b">
        <f>IF(TablePurchaseOrders[[#This Row],[Goods receipt date]]&lt;=TablePurchaseOrders[[#This Row],[Requested delivery date]],TRUE,FALSE)</f>
        <v>0</v>
      </c>
      <c r="L158" s="8" t="b">
        <f>IF(TablePurchaseOrders[[#This Row],[Purchase order quantity]]=TablePurchaseOrders[[#This Row],[Goods receipt quantity]],TRUE,FALSE)</f>
        <v>1</v>
      </c>
      <c r="M158" s="8" t="b">
        <f>IF(AND(TablePurchaseOrders[[#This Row],[Right time?]],TablePurchaseOrders[[#This Row],[Right quantity?]]),TRUE,FALSE)</f>
        <v>0</v>
      </c>
    </row>
    <row r="159" spans="1:13" x14ac:dyDescent="0.25">
      <c r="A159">
        <v>45056892</v>
      </c>
      <c r="B159">
        <v>10</v>
      </c>
      <c r="C159" t="s">
        <v>452</v>
      </c>
      <c r="D159" t="s">
        <v>453</v>
      </c>
      <c r="E159" t="s">
        <v>365</v>
      </c>
      <c r="F159" s="1">
        <v>43507</v>
      </c>
      <c r="G159" s="1">
        <v>43518</v>
      </c>
      <c r="H159" s="1">
        <v>43524</v>
      </c>
      <c r="I159">
        <v>600</v>
      </c>
      <c r="J159">
        <v>600</v>
      </c>
      <c r="K159" s="8" t="b">
        <f>IF(TablePurchaseOrders[[#This Row],[Goods receipt date]]&lt;=TablePurchaseOrders[[#This Row],[Requested delivery date]],TRUE,FALSE)</f>
        <v>0</v>
      </c>
      <c r="L159" s="8" t="b">
        <f>IF(TablePurchaseOrders[[#This Row],[Purchase order quantity]]=TablePurchaseOrders[[#This Row],[Goods receipt quantity]],TRUE,FALSE)</f>
        <v>1</v>
      </c>
      <c r="M159" s="8" t="b">
        <f>IF(AND(TablePurchaseOrders[[#This Row],[Right time?]],TablePurchaseOrders[[#This Row],[Right quantity?]]),TRUE,FALSE)</f>
        <v>0</v>
      </c>
    </row>
    <row r="160" spans="1:13" x14ac:dyDescent="0.25">
      <c r="A160">
        <v>45056892</v>
      </c>
      <c r="B160">
        <v>20</v>
      </c>
      <c r="C160" t="s">
        <v>414</v>
      </c>
      <c r="D160" t="s">
        <v>415</v>
      </c>
      <c r="E160" t="s">
        <v>365</v>
      </c>
      <c r="F160" s="1">
        <v>43507</v>
      </c>
      <c r="G160" s="1">
        <v>43518</v>
      </c>
      <c r="H160" s="1">
        <v>43530</v>
      </c>
      <c r="I160">
        <v>600</v>
      </c>
      <c r="J160">
        <v>600</v>
      </c>
      <c r="K160" s="8" t="b">
        <f>IF(TablePurchaseOrders[[#This Row],[Goods receipt date]]&lt;=TablePurchaseOrders[[#This Row],[Requested delivery date]],TRUE,FALSE)</f>
        <v>0</v>
      </c>
      <c r="L160" s="8" t="b">
        <f>IF(TablePurchaseOrders[[#This Row],[Purchase order quantity]]=TablePurchaseOrders[[#This Row],[Goods receipt quantity]],TRUE,FALSE)</f>
        <v>1</v>
      </c>
      <c r="M160" s="8" t="b">
        <f>IF(AND(TablePurchaseOrders[[#This Row],[Right time?]],TablePurchaseOrders[[#This Row],[Right quantity?]]),TRUE,FALSE)</f>
        <v>0</v>
      </c>
    </row>
    <row r="161" spans="1:13" x14ac:dyDescent="0.25">
      <c r="A161">
        <v>45056892</v>
      </c>
      <c r="B161">
        <v>30</v>
      </c>
      <c r="C161" t="s">
        <v>384</v>
      </c>
      <c r="D161" t="s">
        <v>385</v>
      </c>
      <c r="E161" t="s">
        <v>365</v>
      </c>
      <c r="F161" s="1">
        <v>43507</v>
      </c>
      <c r="G161" s="1">
        <v>43518</v>
      </c>
      <c r="H161" s="1">
        <v>43518</v>
      </c>
      <c r="I161">
        <v>600</v>
      </c>
      <c r="J161">
        <v>600</v>
      </c>
      <c r="K161" s="8" t="b">
        <f>IF(TablePurchaseOrders[[#This Row],[Goods receipt date]]&lt;=TablePurchaseOrders[[#This Row],[Requested delivery date]],TRUE,FALSE)</f>
        <v>1</v>
      </c>
      <c r="L161" s="8" t="b">
        <f>IF(TablePurchaseOrders[[#This Row],[Purchase order quantity]]=TablePurchaseOrders[[#This Row],[Goods receipt quantity]],TRUE,FALSE)</f>
        <v>1</v>
      </c>
      <c r="M161" s="8" t="b">
        <f>IF(AND(TablePurchaseOrders[[#This Row],[Right time?]],TablePurchaseOrders[[#This Row],[Right quantity?]]),TRUE,FALSE)</f>
        <v>1</v>
      </c>
    </row>
    <row r="162" spans="1:13" x14ac:dyDescent="0.25">
      <c r="A162">
        <v>45056893</v>
      </c>
      <c r="B162">
        <v>10</v>
      </c>
      <c r="C162" t="s">
        <v>85</v>
      </c>
      <c r="D162" t="s">
        <v>86</v>
      </c>
      <c r="E162" t="s">
        <v>87</v>
      </c>
      <c r="F162" s="1">
        <v>43507</v>
      </c>
      <c r="G162" s="1">
        <v>43518</v>
      </c>
      <c r="H162" s="1">
        <v>43523</v>
      </c>
      <c r="I162">
        <v>390</v>
      </c>
      <c r="J162">
        <v>390</v>
      </c>
      <c r="K162" s="8" t="b">
        <f>IF(TablePurchaseOrders[[#This Row],[Goods receipt date]]&lt;=TablePurchaseOrders[[#This Row],[Requested delivery date]],TRUE,FALSE)</f>
        <v>0</v>
      </c>
      <c r="L162" s="8" t="b">
        <f>IF(TablePurchaseOrders[[#This Row],[Purchase order quantity]]=TablePurchaseOrders[[#This Row],[Goods receipt quantity]],TRUE,FALSE)</f>
        <v>1</v>
      </c>
      <c r="M162" s="8" t="b">
        <f>IF(AND(TablePurchaseOrders[[#This Row],[Right time?]],TablePurchaseOrders[[#This Row],[Right quantity?]]),TRUE,FALSE)</f>
        <v>0</v>
      </c>
    </row>
    <row r="163" spans="1:13" x14ac:dyDescent="0.25">
      <c r="A163">
        <v>45056894</v>
      </c>
      <c r="B163">
        <v>10</v>
      </c>
      <c r="C163" t="s">
        <v>22</v>
      </c>
      <c r="D163" t="s">
        <v>23</v>
      </c>
      <c r="E163" t="s">
        <v>24</v>
      </c>
      <c r="F163" s="1">
        <v>43507</v>
      </c>
      <c r="G163" s="1">
        <v>43518</v>
      </c>
      <c r="H163" s="1">
        <v>43518</v>
      </c>
      <c r="I163">
        <v>165</v>
      </c>
      <c r="J163">
        <v>165</v>
      </c>
      <c r="K163" s="8" t="b">
        <f>IF(TablePurchaseOrders[[#This Row],[Goods receipt date]]&lt;=TablePurchaseOrders[[#This Row],[Requested delivery date]],TRUE,FALSE)</f>
        <v>1</v>
      </c>
      <c r="L163" s="8" t="b">
        <f>IF(TablePurchaseOrders[[#This Row],[Purchase order quantity]]=TablePurchaseOrders[[#This Row],[Goods receipt quantity]],TRUE,FALSE)</f>
        <v>1</v>
      </c>
      <c r="M163" s="8" t="b">
        <f>IF(AND(TablePurchaseOrders[[#This Row],[Right time?]],TablePurchaseOrders[[#This Row],[Right quantity?]]),TRUE,FALSE)</f>
        <v>1</v>
      </c>
    </row>
    <row r="164" spans="1:13" x14ac:dyDescent="0.25">
      <c r="A164">
        <v>45056895</v>
      </c>
      <c r="B164">
        <v>10</v>
      </c>
      <c r="C164" t="s">
        <v>148</v>
      </c>
      <c r="D164" t="s">
        <v>149</v>
      </c>
      <c r="E164" t="s">
        <v>134</v>
      </c>
      <c r="F164" s="1">
        <v>43507</v>
      </c>
      <c r="G164" s="1">
        <v>43518</v>
      </c>
      <c r="H164" s="1">
        <v>43518</v>
      </c>
      <c r="I164">
        <v>1120</v>
      </c>
      <c r="J164">
        <v>1120</v>
      </c>
      <c r="K164" s="8" t="b">
        <f>IF(TablePurchaseOrders[[#This Row],[Goods receipt date]]&lt;=TablePurchaseOrders[[#This Row],[Requested delivery date]],TRUE,FALSE)</f>
        <v>1</v>
      </c>
      <c r="L164" s="8" t="b">
        <f>IF(TablePurchaseOrders[[#This Row],[Purchase order quantity]]=TablePurchaseOrders[[#This Row],[Goods receipt quantity]],TRUE,FALSE)</f>
        <v>1</v>
      </c>
      <c r="M164" s="8" t="b">
        <f>IF(AND(TablePurchaseOrders[[#This Row],[Right time?]],TablePurchaseOrders[[#This Row],[Right quantity?]]),TRUE,FALSE)</f>
        <v>1</v>
      </c>
    </row>
    <row r="165" spans="1:13" x14ac:dyDescent="0.25">
      <c r="A165">
        <v>45056895</v>
      </c>
      <c r="B165">
        <v>20</v>
      </c>
      <c r="C165" t="s">
        <v>144</v>
      </c>
      <c r="D165" t="s">
        <v>145</v>
      </c>
      <c r="E165" t="s">
        <v>134</v>
      </c>
      <c r="F165" s="1">
        <v>43507</v>
      </c>
      <c r="G165" s="1">
        <v>43518</v>
      </c>
      <c r="H165" s="1">
        <v>43518</v>
      </c>
      <c r="I165">
        <v>520</v>
      </c>
      <c r="J165">
        <v>520</v>
      </c>
      <c r="K165" s="8" t="b">
        <f>IF(TablePurchaseOrders[[#This Row],[Goods receipt date]]&lt;=TablePurchaseOrders[[#This Row],[Requested delivery date]],TRUE,FALSE)</f>
        <v>1</v>
      </c>
      <c r="L165" s="8" t="b">
        <f>IF(TablePurchaseOrders[[#This Row],[Purchase order quantity]]=TablePurchaseOrders[[#This Row],[Goods receipt quantity]],TRUE,FALSE)</f>
        <v>1</v>
      </c>
      <c r="M165" s="8" t="b">
        <f>IF(AND(TablePurchaseOrders[[#This Row],[Right time?]],TablePurchaseOrders[[#This Row],[Right quantity?]]),TRUE,FALSE)</f>
        <v>1</v>
      </c>
    </row>
    <row r="166" spans="1:13" x14ac:dyDescent="0.25">
      <c r="A166">
        <v>45056895</v>
      </c>
      <c r="B166">
        <v>30</v>
      </c>
      <c r="C166" t="s">
        <v>229</v>
      </c>
      <c r="D166" t="s">
        <v>230</v>
      </c>
      <c r="E166" t="s">
        <v>134</v>
      </c>
      <c r="F166" s="1">
        <v>43507</v>
      </c>
      <c r="G166" s="1">
        <v>43518</v>
      </c>
      <c r="H166" s="1">
        <v>43525</v>
      </c>
      <c r="I166">
        <v>236</v>
      </c>
      <c r="J166">
        <v>61</v>
      </c>
      <c r="K166" s="8" t="b">
        <f>IF(TablePurchaseOrders[[#This Row],[Goods receipt date]]&lt;=TablePurchaseOrders[[#This Row],[Requested delivery date]],TRUE,FALSE)</f>
        <v>0</v>
      </c>
      <c r="L166" s="8" t="b">
        <f>IF(TablePurchaseOrders[[#This Row],[Purchase order quantity]]=TablePurchaseOrders[[#This Row],[Goods receipt quantity]],TRUE,FALSE)</f>
        <v>0</v>
      </c>
      <c r="M166" s="8" t="b">
        <f>IF(AND(TablePurchaseOrders[[#This Row],[Right time?]],TablePurchaseOrders[[#This Row],[Right quantity?]]),TRUE,FALSE)</f>
        <v>0</v>
      </c>
    </row>
    <row r="167" spans="1:13" x14ac:dyDescent="0.25">
      <c r="A167">
        <v>45056895</v>
      </c>
      <c r="B167">
        <v>40</v>
      </c>
      <c r="C167" t="s">
        <v>233</v>
      </c>
      <c r="D167" t="s">
        <v>234</v>
      </c>
      <c r="E167" t="s">
        <v>134</v>
      </c>
      <c r="F167" s="1">
        <v>43507</v>
      </c>
      <c r="G167" s="1">
        <v>43518</v>
      </c>
      <c r="H167" s="1">
        <v>43518</v>
      </c>
      <c r="I167">
        <v>280</v>
      </c>
      <c r="J167">
        <v>280</v>
      </c>
      <c r="K167" s="8" t="b">
        <f>IF(TablePurchaseOrders[[#This Row],[Goods receipt date]]&lt;=TablePurchaseOrders[[#This Row],[Requested delivery date]],TRUE,FALSE)</f>
        <v>1</v>
      </c>
      <c r="L167" s="8" t="b">
        <f>IF(TablePurchaseOrders[[#This Row],[Purchase order quantity]]=TablePurchaseOrders[[#This Row],[Goods receipt quantity]],TRUE,FALSE)</f>
        <v>1</v>
      </c>
      <c r="M167" s="8" t="b">
        <f>IF(AND(TablePurchaseOrders[[#This Row],[Right time?]],TablePurchaseOrders[[#This Row],[Right quantity?]]),TRUE,FALSE)</f>
        <v>1</v>
      </c>
    </row>
    <row r="168" spans="1:13" x14ac:dyDescent="0.25">
      <c r="A168">
        <v>45056895</v>
      </c>
      <c r="B168">
        <v>50</v>
      </c>
      <c r="C168" t="s">
        <v>231</v>
      </c>
      <c r="D168" t="s">
        <v>232</v>
      </c>
      <c r="E168" t="s">
        <v>134</v>
      </c>
      <c r="F168" s="1">
        <v>43507</v>
      </c>
      <c r="G168" s="1">
        <v>43518</v>
      </c>
      <c r="H168" s="1">
        <v>43531</v>
      </c>
      <c r="I168">
        <v>233</v>
      </c>
      <c r="J168">
        <v>233</v>
      </c>
      <c r="K168" s="8" t="b">
        <f>IF(TablePurchaseOrders[[#This Row],[Goods receipt date]]&lt;=TablePurchaseOrders[[#This Row],[Requested delivery date]],TRUE,FALSE)</f>
        <v>0</v>
      </c>
      <c r="L168" s="8" t="b">
        <f>IF(TablePurchaseOrders[[#This Row],[Purchase order quantity]]=TablePurchaseOrders[[#This Row],[Goods receipt quantity]],TRUE,FALSE)</f>
        <v>1</v>
      </c>
      <c r="M168" s="8" t="b">
        <f>IF(AND(TablePurchaseOrders[[#This Row],[Right time?]],TablePurchaseOrders[[#This Row],[Right quantity?]]),TRUE,FALSE)</f>
        <v>0</v>
      </c>
    </row>
    <row r="169" spans="1:13" x14ac:dyDescent="0.25">
      <c r="A169">
        <v>45056895</v>
      </c>
      <c r="B169">
        <v>60</v>
      </c>
      <c r="C169" t="s">
        <v>237</v>
      </c>
      <c r="D169" t="s">
        <v>238</v>
      </c>
      <c r="E169" t="s">
        <v>134</v>
      </c>
      <c r="F169" s="1">
        <v>43507</v>
      </c>
      <c r="G169" s="1">
        <v>43518</v>
      </c>
      <c r="H169" s="1">
        <v>43529</v>
      </c>
      <c r="I169">
        <v>1800</v>
      </c>
      <c r="J169">
        <v>1800</v>
      </c>
      <c r="K169" s="8" t="b">
        <f>IF(TablePurchaseOrders[[#This Row],[Goods receipt date]]&lt;=TablePurchaseOrders[[#This Row],[Requested delivery date]],TRUE,FALSE)</f>
        <v>0</v>
      </c>
      <c r="L169" s="8" t="b">
        <f>IF(TablePurchaseOrders[[#This Row],[Purchase order quantity]]=TablePurchaseOrders[[#This Row],[Goods receipt quantity]],TRUE,FALSE)</f>
        <v>1</v>
      </c>
      <c r="M169" s="8" t="b">
        <f>IF(AND(TablePurchaseOrders[[#This Row],[Right time?]],TablePurchaseOrders[[#This Row],[Right quantity?]]),TRUE,FALSE)</f>
        <v>0</v>
      </c>
    </row>
    <row r="170" spans="1:13" x14ac:dyDescent="0.25">
      <c r="A170">
        <v>45056895</v>
      </c>
      <c r="B170">
        <v>70</v>
      </c>
      <c r="C170" t="s">
        <v>221</v>
      </c>
      <c r="D170" t="s">
        <v>222</v>
      </c>
      <c r="E170" t="s">
        <v>134</v>
      </c>
      <c r="F170" s="1">
        <v>43507</v>
      </c>
      <c r="G170" s="1">
        <v>43518</v>
      </c>
      <c r="H170" s="1">
        <v>43523</v>
      </c>
      <c r="I170">
        <v>272</v>
      </c>
      <c r="J170">
        <v>272</v>
      </c>
      <c r="K170" s="8" t="b">
        <f>IF(TablePurchaseOrders[[#This Row],[Goods receipt date]]&lt;=TablePurchaseOrders[[#This Row],[Requested delivery date]],TRUE,FALSE)</f>
        <v>0</v>
      </c>
      <c r="L170" s="8" t="b">
        <f>IF(TablePurchaseOrders[[#This Row],[Purchase order quantity]]=TablePurchaseOrders[[#This Row],[Goods receipt quantity]],TRUE,FALSE)</f>
        <v>1</v>
      </c>
      <c r="M170" s="8" t="b">
        <f>IF(AND(TablePurchaseOrders[[#This Row],[Right time?]],TablePurchaseOrders[[#This Row],[Right quantity?]]),TRUE,FALSE)</f>
        <v>0</v>
      </c>
    </row>
    <row r="171" spans="1:13" x14ac:dyDescent="0.25">
      <c r="A171">
        <v>45056895</v>
      </c>
      <c r="B171">
        <v>80</v>
      </c>
      <c r="C171" t="s">
        <v>552</v>
      </c>
      <c r="D171" t="s">
        <v>553</v>
      </c>
      <c r="E171" t="s">
        <v>134</v>
      </c>
      <c r="F171" s="1">
        <v>43507</v>
      </c>
      <c r="G171" s="1">
        <v>43518</v>
      </c>
      <c r="H171" s="1">
        <v>43524</v>
      </c>
      <c r="I171">
        <v>240</v>
      </c>
      <c r="J171">
        <v>65</v>
      </c>
      <c r="K171" s="8" t="b">
        <f>IF(TablePurchaseOrders[[#This Row],[Goods receipt date]]&lt;=TablePurchaseOrders[[#This Row],[Requested delivery date]],TRUE,FALSE)</f>
        <v>0</v>
      </c>
      <c r="L171" s="8" t="b">
        <f>IF(TablePurchaseOrders[[#This Row],[Purchase order quantity]]=TablePurchaseOrders[[#This Row],[Goods receipt quantity]],TRUE,FALSE)</f>
        <v>0</v>
      </c>
      <c r="M171" s="8" t="b">
        <f>IF(AND(TablePurchaseOrders[[#This Row],[Right time?]],TablePurchaseOrders[[#This Row],[Right quantity?]]),TRUE,FALSE)</f>
        <v>0</v>
      </c>
    </row>
    <row r="172" spans="1:13" x14ac:dyDescent="0.25">
      <c r="A172">
        <v>45056896</v>
      </c>
      <c r="B172">
        <v>10</v>
      </c>
      <c r="C172" t="s">
        <v>492</v>
      </c>
      <c r="D172" t="s">
        <v>493</v>
      </c>
      <c r="E172" t="s">
        <v>362</v>
      </c>
      <c r="F172" s="1">
        <v>43507</v>
      </c>
      <c r="G172" s="1">
        <v>43517</v>
      </c>
      <c r="H172" s="1">
        <v>43517</v>
      </c>
      <c r="I172">
        <v>800</v>
      </c>
      <c r="J172">
        <v>707</v>
      </c>
      <c r="K172" s="8" t="b">
        <f>IF(TablePurchaseOrders[[#This Row],[Goods receipt date]]&lt;=TablePurchaseOrders[[#This Row],[Requested delivery date]],TRUE,FALSE)</f>
        <v>1</v>
      </c>
      <c r="L172" s="8" t="b">
        <f>IF(TablePurchaseOrders[[#This Row],[Purchase order quantity]]=TablePurchaseOrders[[#This Row],[Goods receipt quantity]],TRUE,FALSE)</f>
        <v>0</v>
      </c>
      <c r="M172" s="8" t="b">
        <f>IF(AND(TablePurchaseOrders[[#This Row],[Right time?]],TablePurchaseOrders[[#This Row],[Right quantity?]]),TRUE,FALSE)</f>
        <v>0</v>
      </c>
    </row>
    <row r="173" spans="1:13" x14ac:dyDescent="0.25">
      <c r="A173">
        <v>45056896</v>
      </c>
      <c r="B173">
        <v>20</v>
      </c>
      <c r="C173" t="s">
        <v>500</v>
      </c>
      <c r="D173" t="s">
        <v>501</v>
      </c>
      <c r="E173" t="s">
        <v>362</v>
      </c>
      <c r="F173" s="1">
        <v>43507</v>
      </c>
      <c r="G173" s="1">
        <v>43517</v>
      </c>
      <c r="H173" s="1">
        <v>43517</v>
      </c>
      <c r="I173">
        <v>500</v>
      </c>
      <c r="J173">
        <v>455</v>
      </c>
      <c r="K173" s="8" t="b">
        <f>IF(TablePurchaseOrders[[#This Row],[Goods receipt date]]&lt;=TablePurchaseOrders[[#This Row],[Requested delivery date]],TRUE,FALSE)</f>
        <v>1</v>
      </c>
      <c r="L173" s="8" t="b">
        <f>IF(TablePurchaseOrders[[#This Row],[Purchase order quantity]]=TablePurchaseOrders[[#This Row],[Goods receipt quantity]],TRUE,FALSE)</f>
        <v>0</v>
      </c>
      <c r="M173" s="8" t="b">
        <f>IF(AND(TablePurchaseOrders[[#This Row],[Right time?]],TablePurchaseOrders[[#This Row],[Right quantity?]]),TRUE,FALSE)</f>
        <v>0</v>
      </c>
    </row>
    <row r="174" spans="1:13" x14ac:dyDescent="0.25">
      <c r="A174">
        <v>45056896</v>
      </c>
      <c r="B174">
        <v>30</v>
      </c>
      <c r="C174" t="s">
        <v>390</v>
      </c>
      <c r="D174" t="s">
        <v>391</v>
      </c>
      <c r="E174" t="s">
        <v>362</v>
      </c>
      <c r="F174" s="1">
        <v>43507</v>
      </c>
      <c r="G174" s="1">
        <v>43517</v>
      </c>
      <c r="H174" s="1">
        <v>43517</v>
      </c>
      <c r="I174">
        <v>600</v>
      </c>
      <c r="J174">
        <v>600</v>
      </c>
      <c r="K174" s="8" t="b">
        <f>IF(TablePurchaseOrders[[#This Row],[Goods receipt date]]&lt;=TablePurchaseOrders[[#This Row],[Requested delivery date]],TRUE,FALSE)</f>
        <v>1</v>
      </c>
      <c r="L174" s="8" t="b">
        <f>IF(TablePurchaseOrders[[#This Row],[Purchase order quantity]]=TablePurchaseOrders[[#This Row],[Goods receipt quantity]],TRUE,FALSE)</f>
        <v>1</v>
      </c>
      <c r="M174" s="8" t="b">
        <f>IF(AND(TablePurchaseOrders[[#This Row],[Right time?]],TablePurchaseOrders[[#This Row],[Right quantity?]]),TRUE,FALSE)</f>
        <v>1</v>
      </c>
    </row>
    <row r="175" spans="1:13" x14ac:dyDescent="0.25">
      <c r="A175">
        <v>45056897</v>
      </c>
      <c r="B175">
        <v>10</v>
      </c>
      <c r="C175" t="s">
        <v>211</v>
      </c>
      <c r="D175" t="s">
        <v>212</v>
      </c>
      <c r="E175" t="s">
        <v>178</v>
      </c>
      <c r="F175" s="1">
        <v>43507</v>
      </c>
      <c r="G175" s="1">
        <v>43518</v>
      </c>
      <c r="H175" s="1">
        <v>43518</v>
      </c>
      <c r="I175">
        <v>650</v>
      </c>
      <c r="J175">
        <v>650</v>
      </c>
      <c r="K175" s="8" t="b">
        <f>IF(TablePurchaseOrders[[#This Row],[Goods receipt date]]&lt;=TablePurchaseOrders[[#This Row],[Requested delivery date]],TRUE,FALSE)</f>
        <v>1</v>
      </c>
      <c r="L175" s="8" t="b">
        <f>IF(TablePurchaseOrders[[#This Row],[Purchase order quantity]]=TablePurchaseOrders[[#This Row],[Goods receipt quantity]],TRUE,FALSE)</f>
        <v>1</v>
      </c>
      <c r="M175" s="8" t="b">
        <f>IF(AND(TablePurchaseOrders[[#This Row],[Right time?]],TablePurchaseOrders[[#This Row],[Right quantity?]]),TRUE,FALSE)</f>
        <v>1</v>
      </c>
    </row>
    <row r="176" spans="1:13" x14ac:dyDescent="0.25">
      <c r="A176">
        <v>45056898</v>
      </c>
      <c r="B176">
        <v>10</v>
      </c>
      <c r="C176" t="s">
        <v>506</v>
      </c>
      <c r="D176" t="s">
        <v>507</v>
      </c>
      <c r="E176" t="s">
        <v>365</v>
      </c>
      <c r="F176" s="1">
        <v>43509</v>
      </c>
      <c r="G176" s="1">
        <v>43522</v>
      </c>
      <c r="H176" s="1">
        <v>43535</v>
      </c>
      <c r="I176">
        <v>1000</v>
      </c>
      <c r="J176">
        <v>504</v>
      </c>
      <c r="K176" s="8" t="b">
        <f>IF(TablePurchaseOrders[[#This Row],[Goods receipt date]]&lt;=TablePurchaseOrders[[#This Row],[Requested delivery date]],TRUE,FALSE)</f>
        <v>0</v>
      </c>
      <c r="L176" s="8" t="b">
        <f>IF(TablePurchaseOrders[[#This Row],[Purchase order quantity]]=TablePurchaseOrders[[#This Row],[Goods receipt quantity]],TRUE,FALSE)</f>
        <v>0</v>
      </c>
      <c r="M176" s="8" t="b">
        <f>IF(AND(TablePurchaseOrders[[#This Row],[Right time?]],TablePurchaseOrders[[#This Row],[Right quantity?]]),TRUE,FALSE)</f>
        <v>0</v>
      </c>
    </row>
    <row r="177" spans="1:13" x14ac:dyDescent="0.25">
      <c r="A177">
        <v>45056899</v>
      </c>
      <c r="B177">
        <v>10</v>
      </c>
      <c r="C177" t="s">
        <v>527</v>
      </c>
      <c r="D177" t="s">
        <v>528</v>
      </c>
      <c r="E177" t="s">
        <v>529</v>
      </c>
      <c r="F177" s="1">
        <v>43509</v>
      </c>
      <c r="G177" s="1">
        <v>43522</v>
      </c>
      <c r="H177" s="1">
        <v>43528</v>
      </c>
      <c r="I177">
        <v>43</v>
      </c>
      <c r="J177">
        <v>43</v>
      </c>
      <c r="K177" s="8" t="b">
        <f>IF(TablePurchaseOrders[[#This Row],[Goods receipt date]]&lt;=TablePurchaseOrders[[#This Row],[Requested delivery date]],TRUE,FALSE)</f>
        <v>0</v>
      </c>
      <c r="L177" s="8" t="b">
        <f>IF(TablePurchaseOrders[[#This Row],[Purchase order quantity]]=TablePurchaseOrders[[#This Row],[Goods receipt quantity]],TRUE,FALSE)</f>
        <v>1</v>
      </c>
      <c r="M177" s="8" t="b">
        <f>IF(AND(TablePurchaseOrders[[#This Row],[Right time?]],TablePurchaseOrders[[#This Row],[Right quantity?]]),TRUE,FALSE)</f>
        <v>0</v>
      </c>
    </row>
    <row r="178" spans="1:13" x14ac:dyDescent="0.25">
      <c r="A178">
        <v>45056900</v>
      </c>
      <c r="B178">
        <v>10</v>
      </c>
      <c r="C178" t="s">
        <v>342</v>
      </c>
      <c r="D178" t="s">
        <v>343</v>
      </c>
      <c r="E178" t="s">
        <v>291</v>
      </c>
      <c r="F178" s="1">
        <v>43509</v>
      </c>
      <c r="G178" s="1">
        <v>43522</v>
      </c>
      <c r="H178" s="1">
        <v>43525</v>
      </c>
      <c r="I178">
        <v>26</v>
      </c>
      <c r="J178">
        <v>26</v>
      </c>
      <c r="K178" s="8" t="b">
        <f>IF(TablePurchaseOrders[[#This Row],[Goods receipt date]]&lt;=TablePurchaseOrders[[#This Row],[Requested delivery date]],TRUE,FALSE)</f>
        <v>0</v>
      </c>
      <c r="L178" s="8" t="b">
        <f>IF(TablePurchaseOrders[[#This Row],[Purchase order quantity]]=TablePurchaseOrders[[#This Row],[Goods receipt quantity]],TRUE,FALSE)</f>
        <v>1</v>
      </c>
      <c r="M178" s="8" t="b">
        <f>IF(AND(TablePurchaseOrders[[#This Row],[Right time?]],TablePurchaseOrders[[#This Row],[Right quantity?]]),TRUE,FALSE)</f>
        <v>0</v>
      </c>
    </row>
    <row r="179" spans="1:13" x14ac:dyDescent="0.25">
      <c r="A179">
        <v>45056901</v>
      </c>
      <c r="B179">
        <v>10</v>
      </c>
      <c r="C179" t="s">
        <v>88</v>
      </c>
      <c r="D179" t="s">
        <v>89</v>
      </c>
      <c r="E179" t="s">
        <v>84</v>
      </c>
      <c r="F179" s="1">
        <v>43509</v>
      </c>
      <c r="G179" s="1">
        <v>43525</v>
      </c>
      <c r="H179" s="1">
        <v>43525</v>
      </c>
      <c r="I179">
        <v>390</v>
      </c>
      <c r="J179">
        <v>390</v>
      </c>
      <c r="K179" s="8" t="b">
        <f>IF(TablePurchaseOrders[[#This Row],[Goods receipt date]]&lt;=TablePurchaseOrders[[#This Row],[Requested delivery date]],TRUE,FALSE)</f>
        <v>1</v>
      </c>
      <c r="L179" s="8" t="b">
        <f>IF(TablePurchaseOrders[[#This Row],[Purchase order quantity]]=TablePurchaseOrders[[#This Row],[Goods receipt quantity]],TRUE,FALSE)</f>
        <v>1</v>
      </c>
      <c r="M179" s="8" t="b">
        <f>IF(AND(TablePurchaseOrders[[#This Row],[Right time?]],TablePurchaseOrders[[#This Row],[Right quantity?]]),TRUE,FALSE)</f>
        <v>1</v>
      </c>
    </row>
    <row r="180" spans="1:13" x14ac:dyDescent="0.25">
      <c r="A180">
        <v>45056902</v>
      </c>
      <c r="B180">
        <v>10</v>
      </c>
      <c r="C180" t="s">
        <v>510</v>
      </c>
      <c r="D180" t="s">
        <v>511</v>
      </c>
      <c r="E180" t="s">
        <v>362</v>
      </c>
      <c r="F180" s="1">
        <v>43510</v>
      </c>
      <c r="G180" s="1">
        <v>43518</v>
      </c>
      <c r="H180" s="1">
        <v>43518</v>
      </c>
      <c r="I180">
        <v>800</v>
      </c>
      <c r="J180">
        <v>626</v>
      </c>
      <c r="K180" s="8" t="b">
        <f>IF(TablePurchaseOrders[[#This Row],[Goods receipt date]]&lt;=TablePurchaseOrders[[#This Row],[Requested delivery date]],TRUE,FALSE)</f>
        <v>1</v>
      </c>
      <c r="L180" s="8" t="b">
        <f>IF(TablePurchaseOrders[[#This Row],[Purchase order quantity]]=TablePurchaseOrders[[#This Row],[Goods receipt quantity]],TRUE,FALSE)</f>
        <v>0</v>
      </c>
      <c r="M180" s="8" t="b">
        <f>IF(AND(TablePurchaseOrders[[#This Row],[Right time?]],TablePurchaseOrders[[#This Row],[Right quantity?]]),TRUE,FALSE)</f>
        <v>0</v>
      </c>
    </row>
    <row r="181" spans="1:13" x14ac:dyDescent="0.25">
      <c r="A181">
        <v>45056902</v>
      </c>
      <c r="B181">
        <v>20</v>
      </c>
      <c r="C181" t="s">
        <v>368</v>
      </c>
      <c r="D181" t="s">
        <v>369</v>
      </c>
      <c r="E181" t="s">
        <v>362</v>
      </c>
      <c r="F181" s="1">
        <v>43510</v>
      </c>
      <c r="G181" s="1">
        <v>43518</v>
      </c>
      <c r="H181" s="1">
        <v>43518</v>
      </c>
      <c r="I181">
        <v>1100</v>
      </c>
      <c r="J181">
        <v>1100</v>
      </c>
      <c r="K181" s="8" t="b">
        <f>IF(TablePurchaseOrders[[#This Row],[Goods receipt date]]&lt;=TablePurchaseOrders[[#This Row],[Requested delivery date]],TRUE,FALSE)</f>
        <v>1</v>
      </c>
      <c r="L181" s="8" t="b">
        <f>IF(TablePurchaseOrders[[#This Row],[Purchase order quantity]]=TablePurchaseOrders[[#This Row],[Goods receipt quantity]],TRUE,FALSE)</f>
        <v>1</v>
      </c>
      <c r="M181" s="8" t="b">
        <f>IF(AND(TablePurchaseOrders[[#This Row],[Right time?]],TablePurchaseOrders[[#This Row],[Right quantity?]]),TRUE,FALSE)</f>
        <v>1</v>
      </c>
    </row>
    <row r="182" spans="1:13" x14ac:dyDescent="0.25">
      <c r="A182">
        <v>45056902</v>
      </c>
      <c r="B182">
        <v>30</v>
      </c>
      <c r="C182" t="s">
        <v>482</v>
      </c>
      <c r="D182" t="s">
        <v>483</v>
      </c>
      <c r="E182" t="s">
        <v>362</v>
      </c>
      <c r="F182" s="1">
        <v>43510</v>
      </c>
      <c r="G182" s="1">
        <v>43518</v>
      </c>
      <c r="H182" s="1">
        <v>43525</v>
      </c>
      <c r="I182">
        <v>500</v>
      </c>
      <c r="J182">
        <v>189</v>
      </c>
      <c r="K182" s="8" t="b">
        <f>IF(TablePurchaseOrders[[#This Row],[Goods receipt date]]&lt;=TablePurchaseOrders[[#This Row],[Requested delivery date]],TRUE,FALSE)</f>
        <v>0</v>
      </c>
      <c r="L182" s="8" t="b">
        <f>IF(TablePurchaseOrders[[#This Row],[Purchase order quantity]]=TablePurchaseOrders[[#This Row],[Goods receipt quantity]],TRUE,FALSE)</f>
        <v>0</v>
      </c>
      <c r="M182" s="8" t="b">
        <f>IF(AND(TablePurchaseOrders[[#This Row],[Right time?]],TablePurchaseOrders[[#This Row],[Right quantity?]]),TRUE,FALSE)</f>
        <v>0</v>
      </c>
    </row>
    <row r="183" spans="1:13" x14ac:dyDescent="0.25">
      <c r="A183">
        <v>45056903</v>
      </c>
      <c r="B183">
        <v>10</v>
      </c>
      <c r="C183" t="s">
        <v>532</v>
      </c>
      <c r="D183" t="s">
        <v>533</v>
      </c>
      <c r="E183" t="s">
        <v>526</v>
      </c>
      <c r="F183" s="1">
        <v>43510</v>
      </c>
      <c r="G183" s="1">
        <v>43524</v>
      </c>
      <c r="H183" s="1">
        <v>43524</v>
      </c>
      <c r="I183">
        <v>50</v>
      </c>
      <c r="J183">
        <v>50</v>
      </c>
      <c r="K183" s="8" t="b">
        <f>IF(TablePurchaseOrders[[#This Row],[Goods receipt date]]&lt;=TablePurchaseOrders[[#This Row],[Requested delivery date]],TRUE,FALSE)</f>
        <v>1</v>
      </c>
      <c r="L183" s="8" t="b">
        <f>IF(TablePurchaseOrders[[#This Row],[Purchase order quantity]]=TablePurchaseOrders[[#This Row],[Goods receipt quantity]],TRUE,FALSE)</f>
        <v>1</v>
      </c>
      <c r="M183" s="8" t="b">
        <f>IF(AND(TablePurchaseOrders[[#This Row],[Right time?]],TablePurchaseOrders[[#This Row],[Right quantity?]]),TRUE,FALSE)</f>
        <v>1</v>
      </c>
    </row>
    <row r="184" spans="1:13" x14ac:dyDescent="0.25">
      <c r="A184">
        <v>45056904</v>
      </c>
      <c r="B184">
        <v>10</v>
      </c>
      <c r="C184" t="s">
        <v>378</v>
      </c>
      <c r="D184" t="s">
        <v>379</v>
      </c>
      <c r="E184" t="s">
        <v>365</v>
      </c>
      <c r="F184" s="1">
        <v>43511</v>
      </c>
      <c r="G184" s="1">
        <v>43524</v>
      </c>
      <c r="H184" s="1">
        <v>43524</v>
      </c>
      <c r="I184">
        <v>1200</v>
      </c>
      <c r="J184">
        <v>1200</v>
      </c>
      <c r="K184" s="8" t="b">
        <f>IF(TablePurchaseOrders[[#This Row],[Goods receipt date]]&lt;=TablePurchaseOrders[[#This Row],[Requested delivery date]],TRUE,FALSE)</f>
        <v>1</v>
      </c>
      <c r="L184" s="8" t="b">
        <f>IF(TablePurchaseOrders[[#This Row],[Purchase order quantity]]=TablePurchaseOrders[[#This Row],[Goods receipt quantity]],TRUE,FALSE)</f>
        <v>1</v>
      </c>
      <c r="M184" s="8" t="b">
        <f>IF(AND(TablePurchaseOrders[[#This Row],[Right time?]],TablePurchaseOrders[[#This Row],[Right quantity?]]),TRUE,FALSE)</f>
        <v>1</v>
      </c>
    </row>
    <row r="185" spans="1:13" x14ac:dyDescent="0.25">
      <c r="A185">
        <v>45056905</v>
      </c>
      <c r="B185">
        <v>10</v>
      </c>
      <c r="C185" t="s">
        <v>282</v>
      </c>
      <c r="D185" t="s">
        <v>283</v>
      </c>
      <c r="E185" t="s">
        <v>261</v>
      </c>
      <c r="F185" s="1">
        <v>43511</v>
      </c>
      <c r="G185" s="1">
        <v>43525</v>
      </c>
      <c r="H185" s="1">
        <v>43537</v>
      </c>
      <c r="I185">
        <v>6</v>
      </c>
      <c r="J185">
        <v>6</v>
      </c>
      <c r="K185" s="8" t="b">
        <f>IF(TablePurchaseOrders[[#This Row],[Goods receipt date]]&lt;=TablePurchaseOrders[[#This Row],[Requested delivery date]],TRUE,FALSE)</f>
        <v>0</v>
      </c>
      <c r="L185" s="8" t="b">
        <f>IF(TablePurchaseOrders[[#This Row],[Purchase order quantity]]=TablePurchaseOrders[[#This Row],[Goods receipt quantity]],TRUE,FALSE)</f>
        <v>1</v>
      </c>
      <c r="M185" s="8" t="b">
        <f>IF(AND(TablePurchaseOrders[[#This Row],[Right time?]],TablePurchaseOrders[[#This Row],[Right quantity?]]),TRUE,FALSE)</f>
        <v>0</v>
      </c>
    </row>
    <row r="186" spans="1:13" x14ac:dyDescent="0.25">
      <c r="A186">
        <v>45056905</v>
      </c>
      <c r="B186">
        <v>20</v>
      </c>
      <c r="C186" t="s">
        <v>284</v>
      </c>
      <c r="D186" t="s">
        <v>285</v>
      </c>
      <c r="E186" t="s">
        <v>261</v>
      </c>
      <c r="F186" s="1">
        <v>43511</v>
      </c>
      <c r="G186" s="1">
        <v>43525</v>
      </c>
      <c r="H186" s="1">
        <v>43529</v>
      </c>
      <c r="I186">
        <v>7</v>
      </c>
      <c r="J186">
        <v>7</v>
      </c>
      <c r="K186" s="8" t="b">
        <f>IF(TablePurchaseOrders[[#This Row],[Goods receipt date]]&lt;=TablePurchaseOrders[[#This Row],[Requested delivery date]],TRUE,FALSE)</f>
        <v>0</v>
      </c>
      <c r="L186" s="8" t="b">
        <f>IF(TablePurchaseOrders[[#This Row],[Purchase order quantity]]=TablePurchaseOrders[[#This Row],[Goods receipt quantity]],TRUE,FALSE)</f>
        <v>1</v>
      </c>
      <c r="M186" s="8" t="b">
        <f>IF(AND(TablePurchaseOrders[[#This Row],[Right time?]],TablePurchaseOrders[[#This Row],[Right quantity?]]),TRUE,FALSE)</f>
        <v>0</v>
      </c>
    </row>
    <row r="187" spans="1:13" x14ac:dyDescent="0.25">
      <c r="A187">
        <v>45056906</v>
      </c>
      <c r="B187">
        <v>10</v>
      </c>
      <c r="C187" t="s">
        <v>39</v>
      </c>
      <c r="D187" t="s">
        <v>40</v>
      </c>
      <c r="E187" t="s">
        <v>24</v>
      </c>
      <c r="F187" s="1">
        <v>43511</v>
      </c>
      <c r="G187" s="1">
        <v>43524</v>
      </c>
      <c r="H187" s="1">
        <v>43524</v>
      </c>
      <c r="I187">
        <v>147</v>
      </c>
      <c r="J187">
        <v>147</v>
      </c>
      <c r="K187" s="8" t="b">
        <f>IF(TablePurchaseOrders[[#This Row],[Goods receipt date]]&lt;=TablePurchaseOrders[[#This Row],[Requested delivery date]],TRUE,FALSE)</f>
        <v>1</v>
      </c>
      <c r="L187" s="8" t="b">
        <f>IF(TablePurchaseOrders[[#This Row],[Purchase order quantity]]=TablePurchaseOrders[[#This Row],[Goods receipt quantity]],TRUE,FALSE)</f>
        <v>1</v>
      </c>
      <c r="M187" s="8" t="b">
        <f>IF(AND(TablePurchaseOrders[[#This Row],[Right time?]],TablePurchaseOrders[[#This Row],[Right quantity?]]),TRUE,FALSE)</f>
        <v>1</v>
      </c>
    </row>
    <row r="188" spans="1:13" x14ac:dyDescent="0.25">
      <c r="A188">
        <v>45056906</v>
      </c>
      <c r="B188">
        <v>20</v>
      </c>
      <c r="C188" t="s">
        <v>54</v>
      </c>
      <c r="D188" t="s">
        <v>55</v>
      </c>
      <c r="E188" t="s">
        <v>24</v>
      </c>
      <c r="F188" s="1">
        <v>43511</v>
      </c>
      <c r="G188" s="1">
        <v>43524</v>
      </c>
      <c r="H188" s="1">
        <v>43546</v>
      </c>
      <c r="I188">
        <v>160</v>
      </c>
      <c r="J188">
        <v>79</v>
      </c>
      <c r="K188" s="8" t="b">
        <f>IF(TablePurchaseOrders[[#This Row],[Goods receipt date]]&lt;=TablePurchaseOrders[[#This Row],[Requested delivery date]],TRUE,FALSE)</f>
        <v>0</v>
      </c>
      <c r="L188" s="8" t="b">
        <f>IF(TablePurchaseOrders[[#This Row],[Purchase order quantity]]=TablePurchaseOrders[[#This Row],[Goods receipt quantity]],TRUE,FALSE)</f>
        <v>0</v>
      </c>
      <c r="M188" s="8" t="b">
        <f>IF(AND(TablePurchaseOrders[[#This Row],[Right time?]],TablePurchaseOrders[[#This Row],[Right quantity?]]),TRUE,FALSE)</f>
        <v>0</v>
      </c>
    </row>
    <row r="189" spans="1:13" x14ac:dyDescent="0.25">
      <c r="A189">
        <v>45056907</v>
      </c>
      <c r="B189">
        <v>10</v>
      </c>
      <c r="C189" t="s">
        <v>167</v>
      </c>
      <c r="D189" t="s">
        <v>168</v>
      </c>
      <c r="E189" t="s">
        <v>134</v>
      </c>
      <c r="F189" s="1">
        <v>43511</v>
      </c>
      <c r="G189" s="1">
        <v>43523</v>
      </c>
      <c r="H189" s="1">
        <v>43528</v>
      </c>
      <c r="I189">
        <v>1100</v>
      </c>
      <c r="J189">
        <v>885</v>
      </c>
      <c r="K189" s="8" t="b">
        <f>IF(TablePurchaseOrders[[#This Row],[Goods receipt date]]&lt;=TablePurchaseOrders[[#This Row],[Requested delivery date]],TRUE,FALSE)</f>
        <v>0</v>
      </c>
      <c r="L189" s="8" t="b">
        <f>IF(TablePurchaseOrders[[#This Row],[Purchase order quantity]]=TablePurchaseOrders[[#This Row],[Goods receipt quantity]],TRUE,FALSE)</f>
        <v>0</v>
      </c>
      <c r="M189" s="8" t="b">
        <f>IF(AND(TablePurchaseOrders[[#This Row],[Right time?]],TablePurchaseOrders[[#This Row],[Right quantity?]]),TRUE,FALSE)</f>
        <v>0</v>
      </c>
    </row>
    <row r="190" spans="1:13" x14ac:dyDescent="0.25">
      <c r="A190">
        <v>45056907</v>
      </c>
      <c r="B190">
        <v>20</v>
      </c>
      <c r="C190" t="s">
        <v>176</v>
      </c>
      <c r="D190" t="s">
        <v>177</v>
      </c>
      <c r="E190" t="s">
        <v>134</v>
      </c>
      <c r="F190" s="1">
        <v>43511</v>
      </c>
      <c r="G190" s="1">
        <v>43523</v>
      </c>
      <c r="H190" s="1">
        <v>43523</v>
      </c>
      <c r="I190">
        <v>1340</v>
      </c>
      <c r="J190">
        <v>1340</v>
      </c>
      <c r="K190" s="8" t="b">
        <f>IF(TablePurchaseOrders[[#This Row],[Goods receipt date]]&lt;=TablePurchaseOrders[[#This Row],[Requested delivery date]],TRUE,FALSE)</f>
        <v>1</v>
      </c>
      <c r="L190" s="8" t="b">
        <f>IF(TablePurchaseOrders[[#This Row],[Purchase order quantity]]=TablePurchaseOrders[[#This Row],[Goods receipt quantity]],TRUE,FALSE)</f>
        <v>1</v>
      </c>
      <c r="M190" s="8" t="b">
        <f>IF(AND(TablePurchaseOrders[[#This Row],[Right time?]],TablePurchaseOrders[[#This Row],[Right quantity?]]),TRUE,FALSE)</f>
        <v>1</v>
      </c>
    </row>
    <row r="191" spans="1:13" x14ac:dyDescent="0.25">
      <c r="A191">
        <v>45056907</v>
      </c>
      <c r="B191">
        <v>30</v>
      </c>
      <c r="C191" t="s">
        <v>239</v>
      </c>
      <c r="D191" t="s">
        <v>240</v>
      </c>
      <c r="E191" t="s">
        <v>134</v>
      </c>
      <c r="F191" s="1">
        <v>43511</v>
      </c>
      <c r="G191" s="1">
        <v>43523</v>
      </c>
      <c r="H191" s="1">
        <v>43530</v>
      </c>
      <c r="I191">
        <v>1000</v>
      </c>
      <c r="J191">
        <v>313</v>
      </c>
      <c r="K191" s="8" t="b">
        <f>IF(TablePurchaseOrders[[#This Row],[Goods receipt date]]&lt;=TablePurchaseOrders[[#This Row],[Requested delivery date]],TRUE,FALSE)</f>
        <v>0</v>
      </c>
      <c r="L191" s="8" t="b">
        <f>IF(TablePurchaseOrders[[#This Row],[Purchase order quantity]]=TablePurchaseOrders[[#This Row],[Goods receipt quantity]],TRUE,FALSE)</f>
        <v>0</v>
      </c>
      <c r="M191" s="8" t="b">
        <f>IF(AND(TablePurchaseOrders[[#This Row],[Right time?]],TablePurchaseOrders[[#This Row],[Right quantity?]]),TRUE,FALSE)</f>
        <v>0</v>
      </c>
    </row>
    <row r="192" spans="1:13" x14ac:dyDescent="0.25">
      <c r="A192">
        <v>45056907</v>
      </c>
      <c r="B192">
        <v>40</v>
      </c>
      <c r="C192" t="s">
        <v>257</v>
      </c>
      <c r="D192" t="s">
        <v>258</v>
      </c>
      <c r="E192" t="s">
        <v>134</v>
      </c>
      <c r="F192" s="1">
        <v>43511</v>
      </c>
      <c r="G192" s="1">
        <v>43523</v>
      </c>
      <c r="H192" s="1">
        <v>43523</v>
      </c>
      <c r="I192">
        <v>1300</v>
      </c>
      <c r="J192">
        <v>1228</v>
      </c>
      <c r="K192" s="8" t="b">
        <f>IF(TablePurchaseOrders[[#This Row],[Goods receipt date]]&lt;=TablePurchaseOrders[[#This Row],[Requested delivery date]],TRUE,FALSE)</f>
        <v>1</v>
      </c>
      <c r="L192" s="8" t="b">
        <f>IF(TablePurchaseOrders[[#This Row],[Purchase order quantity]]=TablePurchaseOrders[[#This Row],[Goods receipt quantity]],TRUE,FALSE)</f>
        <v>0</v>
      </c>
      <c r="M192" s="8" t="b">
        <f>IF(AND(TablePurchaseOrders[[#This Row],[Right time?]],TablePurchaseOrders[[#This Row],[Right quantity?]]),TRUE,FALSE)</f>
        <v>0</v>
      </c>
    </row>
    <row r="193" spans="1:13" x14ac:dyDescent="0.25">
      <c r="A193">
        <v>45056907</v>
      </c>
      <c r="B193">
        <v>50</v>
      </c>
      <c r="C193" t="s">
        <v>254</v>
      </c>
      <c r="D193" t="s">
        <v>248</v>
      </c>
      <c r="E193" t="s">
        <v>134</v>
      </c>
      <c r="F193" s="1">
        <v>43511</v>
      </c>
      <c r="G193" s="1">
        <v>43523</v>
      </c>
      <c r="H193" s="1">
        <v>43523</v>
      </c>
      <c r="I193">
        <v>2450</v>
      </c>
      <c r="J193">
        <v>2450</v>
      </c>
      <c r="K193" s="8" t="b">
        <f>IF(TablePurchaseOrders[[#This Row],[Goods receipt date]]&lt;=TablePurchaseOrders[[#This Row],[Requested delivery date]],TRUE,FALSE)</f>
        <v>1</v>
      </c>
      <c r="L193" s="8" t="b">
        <f>IF(TablePurchaseOrders[[#This Row],[Purchase order quantity]]=TablePurchaseOrders[[#This Row],[Goods receipt quantity]],TRUE,FALSE)</f>
        <v>1</v>
      </c>
      <c r="M193" s="8" t="b">
        <f>IF(AND(TablePurchaseOrders[[#This Row],[Right time?]],TablePurchaseOrders[[#This Row],[Right quantity?]]),TRUE,FALSE)</f>
        <v>1</v>
      </c>
    </row>
    <row r="194" spans="1:13" x14ac:dyDescent="0.25">
      <c r="A194">
        <v>45056907</v>
      </c>
      <c r="B194">
        <v>60</v>
      </c>
      <c r="C194" t="s">
        <v>252</v>
      </c>
      <c r="D194" t="s">
        <v>253</v>
      </c>
      <c r="E194" t="s">
        <v>134</v>
      </c>
      <c r="F194" s="1">
        <v>43511</v>
      </c>
      <c r="G194" s="1">
        <v>43523</v>
      </c>
      <c r="H194" s="1">
        <v>43523</v>
      </c>
      <c r="I194">
        <v>2300</v>
      </c>
      <c r="J194">
        <v>1936</v>
      </c>
      <c r="K194" s="8" t="b">
        <f>IF(TablePurchaseOrders[[#This Row],[Goods receipt date]]&lt;=TablePurchaseOrders[[#This Row],[Requested delivery date]],TRUE,FALSE)</f>
        <v>1</v>
      </c>
      <c r="L194" s="8" t="b">
        <f>IF(TablePurchaseOrders[[#This Row],[Purchase order quantity]]=TablePurchaseOrders[[#This Row],[Goods receipt quantity]],TRUE,FALSE)</f>
        <v>0</v>
      </c>
      <c r="M194" s="8" t="b">
        <f>IF(AND(TablePurchaseOrders[[#This Row],[Right time?]],TablePurchaseOrders[[#This Row],[Right quantity?]]),TRUE,FALSE)</f>
        <v>0</v>
      </c>
    </row>
    <row r="195" spans="1:13" x14ac:dyDescent="0.25">
      <c r="A195">
        <v>45056907</v>
      </c>
      <c r="B195">
        <v>70</v>
      </c>
      <c r="C195" t="s">
        <v>227</v>
      </c>
      <c r="D195" t="s">
        <v>228</v>
      </c>
      <c r="E195" t="s">
        <v>134</v>
      </c>
      <c r="F195" s="1">
        <v>43511</v>
      </c>
      <c r="G195" s="1">
        <v>43523</v>
      </c>
      <c r="H195" s="1">
        <v>43523</v>
      </c>
      <c r="I195">
        <v>280</v>
      </c>
      <c r="J195">
        <v>201</v>
      </c>
      <c r="K195" s="8" t="b">
        <f>IF(TablePurchaseOrders[[#This Row],[Goods receipt date]]&lt;=TablePurchaseOrders[[#This Row],[Requested delivery date]],TRUE,FALSE)</f>
        <v>1</v>
      </c>
      <c r="L195" s="8" t="b">
        <f>IF(TablePurchaseOrders[[#This Row],[Purchase order quantity]]=TablePurchaseOrders[[#This Row],[Goods receipt quantity]],TRUE,FALSE)</f>
        <v>0</v>
      </c>
      <c r="M195" s="8" t="b">
        <f>IF(AND(TablePurchaseOrders[[#This Row],[Right time?]],TablePurchaseOrders[[#This Row],[Right quantity?]]),TRUE,FALSE)</f>
        <v>0</v>
      </c>
    </row>
    <row r="196" spans="1:13" x14ac:dyDescent="0.25">
      <c r="A196">
        <v>45056908</v>
      </c>
      <c r="B196">
        <v>10</v>
      </c>
      <c r="C196" t="s">
        <v>225</v>
      </c>
      <c r="D196" t="s">
        <v>226</v>
      </c>
      <c r="E196" t="s">
        <v>137</v>
      </c>
      <c r="F196" s="1">
        <v>43511</v>
      </c>
      <c r="G196" s="1">
        <v>43523</v>
      </c>
      <c r="H196" s="1">
        <v>43523</v>
      </c>
      <c r="I196">
        <v>258</v>
      </c>
      <c r="J196">
        <v>230</v>
      </c>
      <c r="K196" s="8" t="b">
        <f>IF(TablePurchaseOrders[[#This Row],[Goods receipt date]]&lt;=TablePurchaseOrders[[#This Row],[Requested delivery date]],TRUE,FALSE)</f>
        <v>1</v>
      </c>
      <c r="L196" s="8" t="b">
        <f>IF(TablePurchaseOrders[[#This Row],[Purchase order quantity]]=TablePurchaseOrders[[#This Row],[Goods receipt quantity]],TRUE,FALSE)</f>
        <v>0</v>
      </c>
      <c r="M196" s="8" t="b">
        <f>IF(AND(TablePurchaseOrders[[#This Row],[Right time?]],TablePurchaseOrders[[#This Row],[Right quantity?]]),TRUE,FALSE)</f>
        <v>0</v>
      </c>
    </row>
    <row r="197" spans="1:13" x14ac:dyDescent="0.25">
      <c r="A197">
        <v>45056909</v>
      </c>
      <c r="B197">
        <v>10</v>
      </c>
      <c r="C197" t="s">
        <v>96</v>
      </c>
      <c r="D197" t="s">
        <v>97</v>
      </c>
      <c r="E197" t="s">
        <v>84</v>
      </c>
      <c r="F197" s="1">
        <v>43511</v>
      </c>
      <c r="G197" s="1">
        <v>43525</v>
      </c>
      <c r="H197" s="1">
        <v>43525</v>
      </c>
      <c r="I197">
        <v>305</v>
      </c>
      <c r="J197">
        <v>103</v>
      </c>
      <c r="K197" s="8" t="b">
        <f>IF(TablePurchaseOrders[[#This Row],[Goods receipt date]]&lt;=TablePurchaseOrders[[#This Row],[Requested delivery date]],TRUE,FALSE)</f>
        <v>1</v>
      </c>
      <c r="L197" s="8" t="b">
        <f>IF(TablePurchaseOrders[[#This Row],[Purchase order quantity]]=TablePurchaseOrders[[#This Row],[Goods receipt quantity]],TRUE,FALSE)</f>
        <v>0</v>
      </c>
      <c r="M197" s="8" t="b">
        <f>IF(AND(TablePurchaseOrders[[#This Row],[Right time?]],TablePurchaseOrders[[#This Row],[Right quantity?]]),TRUE,FALSE)</f>
        <v>0</v>
      </c>
    </row>
    <row r="198" spans="1:13" x14ac:dyDescent="0.25">
      <c r="A198">
        <v>45056910</v>
      </c>
      <c r="B198">
        <v>10</v>
      </c>
      <c r="C198" t="s">
        <v>458</v>
      </c>
      <c r="D198" t="s">
        <v>459</v>
      </c>
      <c r="E198" t="s">
        <v>365</v>
      </c>
      <c r="F198" s="1">
        <v>43513</v>
      </c>
      <c r="G198" s="1">
        <v>43525</v>
      </c>
      <c r="H198" s="1">
        <v>43525</v>
      </c>
      <c r="I198">
        <v>600</v>
      </c>
      <c r="J198">
        <v>600</v>
      </c>
      <c r="K198" s="8" t="b">
        <f>IF(TablePurchaseOrders[[#This Row],[Goods receipt date]]&lt;=TablePurchaseOrders[[#This Row],[Requested delivery date]],TRUE,FALSE)</f>
        <v>1</v>
      </c>
      <c r="L198" s="8" t="b">
        <f>IF(TablePurchaseOrders[[#This Row],[Purchase order quantity]]=TablePurchaseOrders[[#This Row],[Goods receipt quantity]],TRUE,FALSE)</f>
        <v>1</v>
      </c>
      <c r="M198" s="8" t="b">
        <f>IF(AND(TablePurchaseOrders[[#This Row],[Right time?]],TablePurchaseOrders[[#This Row],[Right quantity?]]),TRUE,FALSE)</f>
        <v>1</v>
      </c>
    </row>
    <row r="199" spans="1:13" x14ac:dyDescent="0.25">
      <c r="A199">
        <v>45056911</v>
      </c>
      <c r="B199">
        <v>10</v>
      </c>
      <c r="C199" t="s">
        <v>72</v>
      </c>
      <c r="D199" t="s">
        <v>73</v>
      </c>
      <c r="E199" t="s">
        <v>3</v>
      </c>
      <c r="F199" s="1">
        <v>43513</v>
      </c>
      <c r="G199" s="1">
        <v>43523</v>
      </c>
      <c r="H199" s="1">
        <v>43523</v>
      </c>
      <c r="I199">
        <v>160</v>
      </c>
      <c r="J199">
        <v>160</v>
      </c>
      <c r="K199" s="8" t="b">
        <f>IF(TablePurchaseOrders[[#This Row],[Goods receipt date]]&lt;=TablePurchaseOrders[[#This Row],[Requested delivery date]],TRUE,FALSE)</f>
        <v>1</v>
      </c>
      <c r="L199" s="8" t="b">
        <f>IF(TablePurchaseOrders[[#This Row],[Purchase order quantity]]=TablePurchaseOrders[[#This Row],[Goods receipt quantity]],TRUE,FALSE)</f>
        <v>1</v>
      </c>
      <c r="M199" s="8" t="b">
        <f>IF(AND(TablePurchaseOrders[[#This Row],[Right time?]],TablePurchaseOrders[[#This Row],[Right quantity?]]),TRUE,FALSE)</f>
        <v>1</v>
      </c>
    </row>
    <row r="200" spans="1:13" x14ac:dyDescent="0.25">
      <c r="A200">
        <v>45056912</v>
      </c>
      <c r="B200">
        <v>10</v>
      </c>
      <c r="C200" t="s">
        <v>518</v>
      </c>
      <c r="D200" t="s">
        <v>519</v>
      </c>
      <c r="E200" t="s">
        <v>362</v>
      </c>
      <c r="F200" s="1">
        <v>43513</v>
      </c>
      <c r="G200" s="1">
        <v>43523</v>
      </c>
      <c r="H200" s="1">
        <v>43523</v>
      </c>
      <c r="I200">
        <v>800</v>
      </c>
      <c r="J200">
        <v>800</v>
      </c>
      <c r="K200" s="8" t="b">
        <f>IF(TablePurchaseOrders[[#This Row],[Goods receipt date]]&lt;=TablePurchaseOrders[[#This Row],[Requested delivery date]],TRUE,FALSE)</f>
        <v>1</v>
      </c>
      <c r="L200" s="8" t="b">
        <f>IF(TablePurchaseOrders[[#This Row],[Purchase order quantity]]=TablePurchaseOrders[[#This Row],[Goods receipt quantity]],TRUE,FALSE)</f>
        <v>1</v>
      </c>
      <c r="M200" s="8" t="b">
        <f>IF(AND(TablePurchaseOrders[[#This Row],[Right time?]],TablePurchaseOrders[[#This Row],[Right quantity?]]),TRUE,FALSE)</f>
        <v>1</v>
      </c>
    </row>
    <row r="201" spans="1:13" x14ac:dyDescent="0.25">
      <c r="A201">
        <v>45056912</v>
      </c>
      <c r="B201">
        <v>20</v>
      </c>
      <c r="C201" t="s">
        <v>502</v>
      </c>
      <c r="D201" t="s">
        <v>503</v>
      </c>
      <c r="E201" t="s">
        <v>362</v>
      </c>
      <c r="F201" s="1">
        <v>43513</v>
      </c>
      <c r="G201" s="1">
        <v>43523</v>
      </c>
      <c r="H201" s="1">
        <v>43528</v>
      </c>
      <c r="I201">
        <v>800</v>
      </c>
      <c r="J201">
        <v>485</v>
      </c>
      <c r="K201" s="8" t="b">
        <f>IF(TablePurchaseOrders[[#This Row],[Goods receipt date]]&lt;=TablePurchaseOrders[[#This Row],[Requested delivery date]],TRUE,FALSE)</f>
        <v>0</v>
      </c>
      <c r="L201" s="8" t="b">
        <f>IF(TablePurchaseOrders[[#This Row],[Purchase order quantity]]=TablePurchaseOrders[[#This Row],[Goods receipt quantity]],TRUE,FALSE)</f>
        <v>0</v>
      </c>
      <c r="M201" s="8" t="b">
        <f>IF(AND(TablePurchaseOrders[[#This Row],[Right time?]],TablePurchaseOrders[[#This Row],[Right quantity?]]),TRUE,FALSE)</f>
        <v>0</v>
      </c>
    </row>
    <row r="202" spans="1:13" x14ac:dyDescent="0.25">
      <c r="A202">
        <v>45056912</v>
      </c>
      <c r="B202">
        <v>30</v>
      </c>
      <c r="C202" t="s">
        <v>360</v>
      </c>
      <c r="D202" t="s">
        <v>361</v>
      </c>
      <c r="E202" t="s">
        <v>362</v>
      </c>
      <c r="F202" s="1">
        <v>43513</v>
      </c>
      <c r="G202" s="1">
        <v>43523</v>
      </c>
      <c r="H202" s="1">
        <v>43523</v>
      </c>
      <c r="I202">
        <v>1200</v>
      </c>
      <c r="J202">
        <v>1200</v>
      </c>
      <c r="K202" s="8" t="b">
        <f>IF(TablePurchaseOrders[[#This Row],[Goods receipt date]]&lt;=TablePurchaseOrders[[#This Row],[Requested delivery date]],TRUE,FALSE)</f>
        <v>1</v>
      </c>
      <c r="L202" s="8" t="b">
        <f>IF(TablePurchaseOrders[[#This Row],[Purchase order quantity]]=TablePurchaseOrders[[#This Row],[Goods receipt quantity]],TRUE,FALSE)</f>
        <v>1</v>
      </c>
      <c r="M202" s="8" t="b">
        <f>IF(AND(TablePurchaseOrders[[#This Row],[Right time?]],TablePurchaseOrders[[#This Row],[Right quantity?]]),TRUE,FALSE)</f>
        <v>1</v>
      </c>
    </row>
    <row r="203" spans="1:13" x14ac:dyDescent="0.25">
      <c r="A203">
        <v>45056912</v>
      </c>
      <c r="B203">
        <v>40</v>
      </c>
      <c r="C203" t="s">
        <v>462</v>
      </c>
      <c r="D203" t="s">
        <v>463</v>
      </c>
      <c r="E203" t="s">
        <v>362</v>
      </c>
      <c r="F203" s="1">
        <v>43513</v>
      </c>
      <c r="G203" s="1">
        <v>43523</v>
      </c>
      <c r="H203" s="1">
        <v>43523</v>
      </c>
      <c r="I203">
        <v>400</v>
      </c>
      <c r="J203">
        <v>98</v>
      </c>
      <c r="K203" s="8" t="b">
        <f>IF(TablePurchaseOrders[[#This Row],[Goods receipt date]]&lt;=TablePurchaseOrders[[#This Row],[Requested delivery date]],TRUE,FALSE)</f>
        <v>1</v>
      </c>
      <c r="L203" s="8" t="b">
        <f>IF(TablePurchaseOrders[[#This Row],[Purchase order quantity]]=TablePurchaseOrders[[#This Row],[Goods receipt quantity]],TRUE,FALSE)</f>
        <v>0</v>
      </c>
      <c r="M203" s="8" t="b">
        <f>IF(AND(TablePurchaseOrders[[#This Row],[Right time?]],TablePurchaseOrders[[#This Row],[Right quantity?]]),TRUE,FALSE)</f>
        <v>0</v>
      </c>
    </row>
    <row r="204" spans="1:13" x14ac:dyDescent="0.25">
      <c r="A204">
        <v>45056912</v>
      </c>
      <c r="B204">
        <v>50</v>
      </c>
      <c r="C204" t="s">
        <v>402</v>
      </c>
      <c r="D204" t="s">
        <v>403</v>
      </c>
      <c r="E204" t="s">
        <v>362</v>
      </c>
      <c r="F204" s="1">
        <v>43513</v>
      </c>
      <c r="G204" s="1">
        <v>43523</v>
      </c>
      <c r="H204" s="1">
        <v>43525</v>
      </c>
      <c r="I204">
        <v>500</v>
      </c>
      <c r="J204">
        <v>201</v>
      </c>
      <c r="K204" s="8" t="b">
        <f>IF(TablePurchaseOrders[[#This Row],[Goods receipt date]]&lt;=TablePurchaseOrders[[#This Row],[Requested delivery date]],TRUE,FALSE)</f>
        <v>0</v>
      </c>
      <c r="L204" s="8" t="b">
        <f>IF(TablePurchaseOrders[[#This Row],[Purchase order quantity]]=TablePurchaseOrders[[#This Row],[Goods receipt quantity]],TRUE,FALSE)</f>
        <v>0</v>
      </c>
      <c r="M204" s="8" t="b">
        <f>IF(AND(TablePurchaseOrders[[#This Row],[Right time?]],TablePurchaseOrders[[#This Row],[Right quantity?]]),TRUE,FALSE)</f>
        <v>0</v>
      </c>
    </row>
    <row r="205" spans="1:13" x14ac:dyDescent="0.25">
      <c r="A205">
        <v>45056912</v>
      </c>
      <c r="B205">
        <v>60</v>
      </c>
      <c r="C205" t="s">
        <v>480</v>
      </c>
      <c r="D205" t="s">
        <v>481</v>
      </c>
      <c r="E205" t="s">
        <v>362</v>
      </c>
      <c r="F205" s="1">
        <v>43513</v>
      </c>
      <c r="G205" s="1">
        <v>43523</v>
      </c>
      <c r="H205" s="1">
        <v>43523</v>
      </c>
      <c r="I205">
        <v>500</v>
      </c>
      <c r="J205">
        <v>240</v>
      </c>
      <c r="K205" s="8" t="b">
        <f>IF(TablePurchaseOrders[[#This Row],[Goods receipt date]]&lt;=TablePurchaseOrders[[#This Row],[Requested delivery date]],TRUE,FALSE)</f>
        <v>1</v>
      </c>
      <c r="L205" s="8" t="b">
        <f>IF(TablePurchaseOrders[[#This Row],[Purchase order quantity]]=TablePurchaseOrders[[#This Row],[Goods receipt quantity]],TRUE,FALSE)</f>
        <v>0</v>
      </c>
      <c r="M205" s="8" t="b">
        <f>IF(AND(TablePurchaseOrders[[#This Row],[Right time?]],TablePurchaseOrders[[#This Row],[Right quantity?]]),TRUE,FALSE)</f>
        <v>0</v>
      </c>
    </row>
    <row r="206" spans="1:13" x14ac:dyDescent="0.25">
      <c r="A206">
        <v>45056913</v>
      </c>
      <c r="B206">
        <v>10</v>
      </c>
      <c r="C206" t="s">
        <v>316</v>
      </c>
      <c r="D206" t="s">
        <v>317</v>
      </c>
      <c r="E206" t="s">
        <v>288</v>
      </c>
      <c r="F206" s="1">
        <v>43513</v>
      </c>
      <c r="G206" s="1">
        <v>43522</v>
      </c>
      <c r="H206" s="1">
        <v>43522</v>
      </c>
      <c r="I206">
        <v>20</v>
      </c>
      <c r="J206">
        <v>20</v>
      </c>
      <c r="K206" s="8" t="b">
        <f>IF(TablePurchaseOrders[[#This Row],[Goods receipt date]]&lt;=TablePurchaseOrders[[#This Row],[Requested delivery date]],TRUE,FALSE)</f>
        <v>1</v>
      </c>
      <c r="L206" s="8" t="b">
        <f>IF(TablePurchaseOrders[[#This Row],[Purchase order quantity]]=TablePurchaseOrders[[#This Row],[Goods receipt quantity]],TRUE,FALSE)</f>
        <v>1</v>
      </c>
      <c r="M206" s="8" t="b">
        <f>IF(AND(TablePurchaseOrders[[#This Row],[Right time?]],TablePurchaseOrders[[#This Row],[Right quantity?]]),TRUE,FALSE)</f>
        <v>1</v>
      </c>
    </row>
    <row r="207" spans="1:13" x14ac:dyDescent="0.25">
      <c r="A207">
        <v>45056913</v>
      </c>
      <c r="B207">
        <v>20</v>
      </c>
      <c r="C207" t="s">
        <v>294</v>
      </c>
      <c r="D207" t="s">
        <v>295</v>
      </c>
      <c r="E207" t="s">
        <v>288</v>
      </c>
      <c r="F207" s="1">
        <v>43513</v>
      </c>
      <c r="G207" s="1">
        <v>43522</v>
      </c>
      <c r="H207" s="1">
        <v>43522</v>
      </c>
      <c r="I207">
        <v>15</v>
      </c>
      <c r="J207">
        <v>15</v>
      </c>
      <c r="K207" s="8" t="b">
        <f>IF(TablePurchaseOrders[[#This Row],[Goods receipt date]]&lt;=TablePurchaseOrders[[#This Row],[Requested delivery date]],TRUE,FALSE)</f>
        <v>1</v>
      </c>
      <c r="L207" s="8" t="b">
        <f>IF(TablePurchaseOrders[[#This Row],[Purchase order quantity]]=TablePurchaseOrders[[#This Row],[Goods receipt quantity]],TRUE,FALSE)</f>
        <v>1</v>
      </c>
      <c r="M207" s="8" t="b">
        <f>IF(AND(TablePurchaseOrders[[#This Row],[Right time?]],TablePurchaseOrders[[#This Row],[Right quantity?]]),TRUE,FALSE)</f>
        <v>1</v>
      </c>
    </row>
    <row r="208" spans="1:13" x14ac:dyDescent="0.25">
      <c r="A208">
        <v>45056914</v>
      </c>
      <c r="B208">
        <v>10</v>
      </c>
      <c r="C208" t="s">
        <v>376</v>
      </c>
      <c r="D208" t="s">
        <v>377</v>
      </c>
      <c r="E208" t="s">
        <v>365</v>
      </c>
      <c r="F208" s="1">
        <v>43515</v>
      </c>
      <c r="G208" s="1">
        <v>43528</v>
      </c>
      <c r="H208" s="1">
        <v>43528</v>
      </c>
      <c r="I208">
        <v>1100</v>
      </c>
      <c r="J208">
        <v>1100</v>
      </c>
      <c r="K208" s="8" t="b">
        <f>IF(TablePurchaseOrders[[#This Row],[Goods receipt date]]&lt;=TablePurchaseOrders[[#This Row],[Requested delivery date]],TRUE,FALSE)</f>
        <v>1</v>
      </c>
      <c r="L208" s="8" t="b">
        <f>IF(TablePurchaseOrders[[#This Row],[Purchase order quantity]]=TablePurchaseOrders[[#This Row],[Goods receipt quantity]],TRUE,FALSE)</f>
        <v>1</v>
      </c>
      <c r="M208" s="8" t="b">
        <f>IF(AND(TablePurchaseOrders[[#This Row],[Right time?]],TablePurchaseOrders[[#This Row],[Right quantity?]]),TRUE,FALSE)</f>
        <v>1</v>
      </c>
    </row>
    <row r="209" spans="1:13" x14ac:dyDescent="0.25">
      <c r="A209">
        <v>45056915</v>
      </c>
      <c r="B209">
        <v>10</v>
      </c>
      <c r="C209" t="s">
        <v>108</v>
      </c>
      <c r="D209" t="s">
        <v>109</v>
      </c>
      <c r="E209" t="s">
        <v>87</v>
      </c>
      <c r="F209" s="1">
        <v>43515</v>
      </c>
      <c r="G209" s="1">
        <v>43528</v>
      </c>
      <c r="H209" s="1">
        <v>43528</v>
      </c>
      <c r="I209">
        <v>45</v>
      </c>
      <c r="J209">
        <v>25</v>
      </c>
      <c r="K209" s="8" t="b">
        <f>IF(TablePurchaseOrders[[#This Row],[Goods receipt date]]&lt;=TablePurchaseOrders[[#This Row],[Requested delivery date]],TRUE,FALSE)</f>
        <v>1</v>
      </c>
      <c r="L209" s="8" t="b">
        <f>IF(TablePurchaseOrders[[#This Row],[Purchase order quantity]]=TablePurchaseOrders[[#This Row],[Goods receipt quantity]],TRUE,FALSE)</f>
        <v>0</v>
      </c>
      <c r="M209" s="8" t="b">
        <f>IF(AND(TablePurchaseOrders[[#This Row],[Right time?]],TablePurchaseOrders[[#This Row],[Right quantity?]]),TRUE,FALSE)</f>
        <v>0</v>
      </c>
    </row>
    <row r="210" spans="1:13" x14ac:dyDescent="0.25">
      <c r="A210">
        <v>45056915</v>
      </c>
      <c r="B210">
        <v>20</v>
      </c>
      <c r="C210" t="s">
        <v>100</v>
      </c>
      <c r="D210" t="s">
        <v>101</v>
      </c>
      <c r="E210" t="s">
        <v>87</v>
      </c>
      <c r="F210" s="1">
        <v>43515</v>
      </c>
      <c r="G210" s="1">
        <v>43528</v>
      </c>
      <c r="H210" s="1">
        <v>43528</v>
      </c>
      <c r="I210">
        <v>28</v>
      </c>
      <c r="J210">
        <v>28</v>
      </c>
      <c r="K210" s="8" t="b">
        <f>IF(TablePurchaseOrders[[#This Row],[Goods receipt date]]&lt;=TablePurchaseOrders[[#This Row],[Requested delivery date]],TRUE,FALSE)</f>
        <v>1</v>
      </c>
      <c r="L210" s="8" t="b">
        <f>IF(TablePurchaseOrders[[#This Row],[Purchase order quantity]]=TablePurchaseOrders[[#This Row],[Goods receipt quantity]],TRUE,FALSE)</f>
        <v>1</v>
      </c>
      <c r="M210" s="8" t="b">
        <f>IF(AND(TablePurchaseOrders[[#This Row],[Right time?]],TablePurchaseOrders[[#This Row],[Right quantity?]]),TRUE,FALSE)</f>
        <v>1</v>
      </c>
    </row>
    <row r="211" spans="1:13" x14ac:dyDescent="0.25">
      <c r="A211">
        <v>45056916</v>
      </c>
      <c r="B211">
        <v>10</v>
      </c>
      <c r="C211" t="s">
        <v>209</v>
      </c>
      <c r="D211" t="s">
        <v>210</v>
      </c>
      <c r="E211" t="s">
        <v>134</v>
      </c>
      <c r="F211" s="1">
        <v>43515</v>
      </c>
      <c r="G211" s="1">
        <v>43525</v>
      </c>
      <c r="H211" s="1">
        <v>43525</v>
      </c>
      <c r="I211">
        <v>600</v>
      </c>
      <c r="J211">
        <v>600</v>
      </c>
      <c r="K211" s="8" t="b">
        <f>IF(TablePurchaseOrders[[#This Row],[Goods receipt date]]&lt;=TablePurchaseOrders[[#This Row],[Requested delivery date]],TRUE,FALSE)</f>
        <v>1</v>
      </c>
      <c r="L211" s="8" t="b">
        <f>IF(TablePurchaseOrders[[#This Row],[Purchase order quantity]]=TablePurchaseOrders[[#This Row],[Goods receipt quantity]],TRUE,FALSE)</f>
        <v>1</v>
      </c>
      <c r="M211" s="8" t="b">
        <f>IF(AND(TablePurchaseOrders[[#This Row],[Right time?]],TablePurchaseOrders[[#This Row],[Right quantity?]]),TRUE,FALSE)</f>
        <v>1</v>
      </c>
    </row>
    <row r="212" spans="1:13" x14ac:dyDescent="0.25">
      <c r="A212">
        <v>45056916</v>
      </c>
      <c r="B212">
        <v>20</v>
      </c>
      <c r="C212" t="s">
        <v>251</v>
      </c>
      <c r="D212" t="s">
        <v>245</v>
      </c>
      <c r="E212" t="s">
        <v>134</v>
      </c>
      <c r="F212" s="1">
        <v>43515</v>
      </c>
      <c r="G212" s="1">
        <v>43525</v>
      </c>
      <c r="H212" s="1">
        <v>43538</v>
      </c>
      <c r="I212">
        <v>1600</v>
      </c>
      <c r="J212">
        <v>594</v>
      </c>
      <c r="K212" s="8" t="b">
        <f>IF(TablePurchaseOrders[[#This Row],[Goods receipt date]]&lt;=TablePurchaseOrders[[#This Row],[Requested delivery date]],TRUE,FALSE)</f>
        <v>0</v>
      </c>
      <c r="L212" s="8" t="b">
        <f>IF(TablePurchaseOrders[[#This Row],[Purchase order quantity]]=TablePurchaseOrders[[#This Row],[Goods receipt quantity]],TRUE,FALSE)</f>
        <v>0</v>
      </c>
      <c r="M212" s="8" t="b">
        <f>IF(AND(TablePurchaseOrders[[#This Row],[Right time?]],TablePurchaseOrders[[#This Row],[Right quantity?]]),TRUE,FALSE)</f>
        <v>0</v>
      </c>
    </row>
    <row r="213" spans="1:13" x14ac:dyDescent="0.25">
      <c r="A213">
        <v>45056916</v>
      </c>
      <c r="B213">
        <v>30</v>
      </c>
      <c r="C213" t="s">
        <v>223</v>
      </c>
      <c r="D213" t="s">
        <v>224</v>
      </c>
      <c r="E213" t="s">
        <v>134</v>
      </c>
      <c r="F213" s="1">
        <v>43515</v>
      </c>
      <c r="G213" s="1">
        <v>43525</v>
      </c>
      <c r="H213" s="1">
        <v>43537</v>
      </c>
      <c r="I213">
        <v>251</v>
      </c>
      <c r="J213">
        <v>251</v>
      </c>
      <c r="K213" s="8" t="b">
        <f>IF(TablePurchaseOrders[[#This Row],[Goods receipt date]]&lt;=TablePurchaseOrders[[#This Row],[Requested delivery date]],TRUE,FALSE)</f>
        <v>0</v>
      </c>
      <c r="L213" s="8" t="b">
        <f>IF(TablePurchaseOrders[[#This Row],[Purchase order quantity]]=TablePurchaseOrders[[#This Row],[Goods receipt quantity]],TRUE,FALSE)</f>
        <v>1</v>
      </c>
      <c r="M213" s="8" t="b">
        <f>IF(AND(TablePurchaseOrders[[#This Row],[Right time?]],TablePurchaseOrders[[#This Row],[Right quantity?]]),TRUE,FALSE)</f>
        <v>0</v>
      </c>
    </row>
    <row r="214" spans="1:13" x14ac:dyDescent="0.25">
      <c r="A214">
        <v>45056917</v>
      </c>
      <c r="B214">
        <v>10</v>
      </c>
      <c r="C214" t="s">
        <v>534</v>
      </c>
      <c r="D214" t="s">
        <v>535</v>
      </c>
      <c r="E214" t="s">
        <v>529</v>
      </c>
      <c r="F214" s="1">
        <v>43515</v>
      </c>
      <c r="G214" s="1">
        <v>43528</v>
      </c>
      <c r="H214" s="1">
        <v>43532</v>
      </c>
      <c r="I214">
        <v>36</v>
      </c>
      <c r="J214">
        <v>34</v>
      </c>
      <c r="K214" s="8" t="b">
        <f>IF(TablePurchaseOrders[[#This Row],[Goods receipt date]]&lt;=TablePurchaseOrders[[#This Row],[Requested delivery date]],TRUE,FALSE)</f>
        <v>0</v>
      </c>
      <c r="L214" s="8" t="b">
        <f>IF(TablePurchaseOrders[[#This Row],[Purchase order quantity]]=TablePurchaseOrders[[#This Row],[Goods receipt quantity]],TRUE,FALSE)</f>
        <v>0</v>
      </c>
      <c r="M214" s="8" t="b">
        <f>IF(AND(TablePurchaseOrders[[#This Row],[Right time?]],TablePurchaseOrders[[#This Row],[Right quantity?]]),TRUE,FALSE)</f>
        <v>0</v>
      </c>
    </row>
    <row r="215" spans="1:13" x14ac:dyDescent="0.25">
      <c r="A215">
        <v>45056918</v>
      </c>
      <c r="B215">
        <v>10</v>
      </c>
      <c r="C215" t="s">
        <v>304</v>
      </c>
      <c r="D215" t="s">
        <v>305</v>
      </c>
      <c r="E215" t="s">
        <v>291</v>
      </c>
      <c r="F215" s="1">
        <v>43515</v>
      </c>
      <c r="G215" s="1">
        <v>43528</v>
      </c>
      <c r="H215" s="1">
        <v>43528</v>
      </c>
      <c r="I215">
        <v>17</v>
      </c>
      <c r="J215">
        <v>17</v>
      </c>
      <c r="K215" s="8" t="b">
        <f>IF(TablePurchaseOrders[[#This Row],[Goods receipt date]]&lt;=TablePurchaseOrders[[#This Row],[Requested delivery date]],TRUE,FALSE)</f>
        <v>1</v>
      </c>
      <c r="L215" s="8" t="b">
        <f>IF(TablePurchaseOrders[[#This Row],[Purchase order quantity]]=TablePurchaseOrders[[#This Row],[Goods receipt quantity]],TRUE,FALSE)</f>
        <v>1</v>
      </c>
      <c r="M215" s="8" t="b">
        <f>IF(AND(TablePurchaseOrders[[#This Row],[Right time?]],TablePurchaseOrders[[#This Row],[Right quantity?]]),TRUE,FALSE)</f>
        <v>1</v>
      </c>
    </row>
    <row r="216" spans="1:13" x14ac:dyDescent="0.25">
      <c r="A216">
        <v>45056919</v>
      </c>
      <c r="B216">
        <v>10</v>
      </c>
      <c r="C216" t="s">
        <v>98</v>
      </c>
      <c r="D216" t="s">
        <v>99</v>
      </c>
      <c r="E216" t="s">
        <v>84</v>
      </c>
      <c r="F216" s="1">
        <v>43515</v>
      </c>
      <c r="G216" s="1">
        <v>43531</v>
      </c>
      <c r="H216" s="1">
        <v>43531</v>
      </c>
      <c r="I216">
        <v>445</v>
      </c>
      <c r="J216">
        <v>196</v>
      </c>
      <c r="K216" s="8" t="b">
        <f>IF(TablePurchaseOrders[[#This Row],[Goods receipt date]]&lt;=TablePurchaseOrders[[#This Row],[Requested delivery date]],TRUE,FALSE)</f>
        <v>1</v>
      </c>
      <c r="L216" s="8" t="b">
        <f>IF(TablePurchaseOrders[[#This Row],[Purchase order quantity]]=TablePurchaseOrders[[#This Row],[Goods receipt quantity]],TRUE,FALSE)</f>
        <v>0</v>
      </c>
      <c r="M216" s="8" t="b">
        <f>IF(AND(TablePurchaseOrders[[#This Row],[Right time?]],TablePurchaseOrders[[#This Row],[Right quantity?]]),TRUE,FALSE)</f>
        <v>0</v>
      </c>
    </row>
    <row r="217" spans="1:13" x14ac:dyDescent="0.25">
      <c r="A217">
        <v>45056920</v>
      </c>
      <c r="B217">
        <v>10</v>
      </c>
      <c r="C217" t="s">
        <v>18</v>
      </c>
      <c r="D217" t="s">
        <v>19</v>
      </c>
      <c r="E217" t="s">
        <v>3</v>
      </c>
      <c r="F217" s="1">
        <v>43516</v>
      </c>
      <c r="G217" s="1">
        <v>43525</v>
      </c>
      <c r="H217" s="1">
        <v>43525</v>
      </c>
      <c r="I217">
        <v>49</v>
      </c>
      <c r="J217">
        <v>49</v>
      </c>
      <c r="K217" s="8" t="b">
        <f>IF(TablePurchaseOrders[[#This Row],[Goods receipt date]]&lt;=TablePurchaseOrders[[#This Row],[Requested delivery date]],TRUE,FALSE)</f>
        <v>1</v>
      </c>
      <c r="L217" s="8" t="b">
        <f>IF(TablePurchaseOrders[[#This Row],[Purchase order quantity]]=TablePurchaseOrders[[#This Row],[Goods receipt quantity]],TRUE,FALSE)</f>
        <v>1</v>
      </c>
      <c r="M217" s="8" t="b">
        <f>IF(AND(TablePurchaseOrders[[#This Row],[Right time?]],TablePurchaseOrders[[#This Row],[Right quantity?]]),TRUE,FALSE)</f>
        <v>1</v>
      </c>
    </row>
    <row r="218" spans="1:13" x14ac:dyDescent="0.25">
      <c r="A218">
        <v>45056921</v>
      </c>
      <c r="B218">
        <v>10</v>
      </c>
      <c r="C218" t="s">
        <v>78</v>
      </c>
      <c r="D218" t="s">
        <v>79</v>
      </c>
      <c r="E218" t="s">
        <v>24</v>
      </c>
      <c r="F218" s="1">
        <v>43516</v>
      </c>
      <c r="G218" s="1">
        <v>43529</v>
      </c>
      <c r="H218" s="1">
        <v>43536</v>
      </c>
      <c r="I218">
        <v>182</v>
      </c>
      <c r="J218">
        <v>175</v>
      </c>
      <c r="K218" s="8" t="b">
        <f>IF(TablePurchaseOrders[[#This Row],[Goods receipt date]]&lt;=TablePurchaseOrders[[#This Row],[Requested delivery date]],TRUE,FALSE)</f>
        <v>0</v>
      </c>
      <c r="L218" s="8" t="b">
        <f>IF(TablePurchaseOrders[[#This Row],[Purchase order quantity]]=TablePurchaseOrders[[#This Row],[Goods receipt quantity]],TRUE,FALSE)</f>
        <v>0</v>
      </c>
      <c r="M218" s="8" t="b">
        <f>IF(AND(TablePurchaseOrders[[#This Row],[Right time?]],TablePurchaseOrders[[#This Row],[Right quantity?]]),TRUE,FALSE)</f>
        <v>0</v>
      </c>
    </row>
    <row r="219" spans="1:13" x14ac:dyDescent="0.25">
      <c r="A219">
        <v>45056922</v>
      </c>
      <c r="B219">
        <v>10</v>
      </c>
      <c r="C219" t="s">
        <v>520</v>
      </c>
      <c r="D219" t="s">
        <v>521</v>
      </c>
      <c r="E219" t="s">
        <v>362</v>
      </c>
      <c r="F219" s="1">
        <v>43516</v>
      </c>
      <c r="G219" s="1">
        <v>43525</v>
      </c>
      <c r="H219" s="1">
        <v>43525</v>
      </c>
      <c r="I219">
        <v>900</v>
      </c>
      <c r="J219">
        <v>900</v>
      </c>
      <c r="K219" s="8" t="b">
        <f>IF(TablePurchaseOrders[[#This Row],[Goods receipt date]]&lt;=TablePurchaseOrders[[#This Row],[Requested delivery date]],TRUE,FALSE)</f>
        <v>1</v>
      </c>
      <c r="L219" s="8" t="b">
        <f>IF(TablePurchaseOrders[[#This Row],[Purchase order quantity]]=TablePurchaseOrders[[#This Row],[Goods receipt quantity]],TRUE,FALSE)</f>
        <v>1</v>
      </c>
      <c r="M219" s="8" t="b">
        <f>IF(AND(TablePurchaseOrders[[#This Row],[Right time?]],TablePurchaseOrders[[#This Row],[Right quantity?]]),TRUE,FALSE)</f>
        <v>1</v>
      </c>
    </row>
    <row r="220" spans="1:13" x14ac:dyDescent="0.25">
      <c r="A220">
        <v>45056922</v>
      </c>
      <c r="B220">
        <v>20</v>
      </c>
      <c r="C220" t="s">
        <v>522</v>
      </c>
      <c r="D220" t="s">
        <v>523</v>
      </c>
      <c r="E220" t="s">
        <v>362</v>
      </c>
      <c r="F220" s="1">
        <v>43516</v>
      </c>
      <c r="G220" s="1">
        <v>43525</v>
      </c>
      <c r="H220" s="1">
        <v>43525</v>
      </c>
      <c r="I220">
        <v>700</v>
      </c>
      <c r="J220">
        <v>338</v>
      </c>
      <c r="K220" s="8" t="b">
        <f>IF(TablePurchaseOrders[[#This Row],[Goods receipt date]]&lt;=TablePurchaseOrders[[#This Row],[Requested delivery date]],TRUE,FALSE)</f>
        <v>1</v>
      </c>
      <c r="L220" s="8" t="b">
        <f>IF(TablePurchaseOrders[[#This Row],[Purchase order quantity]]=TablePurchaseOrders[[#This Row],[Goods receipt quantity]],TRUE,FALSE)</f>
        <v>0</v>
      </c>
      <c r="M220" s="8" t="b">
        <f>IF(AND(TablePurchaseOrders[[#This Row],[Right time?]],TablePurchaseOrders[[#This Row],[Right quantity?]]),TRUE,FALSE)</f>
        <v>0</v>
      </c>
    </row>
    <row r="221" spans="1:13" x14ac:dyDescent="0.25">
      <c r="A221">
        <v>45056922</v>
      </c>
      <c r="B221">
        <v>30</v>
      </c>
      <c r="C221" t="s">
        <v>430</v>
      </c>
      <c r="D221" t="s">
        <v>431</v>
      </c>
      <c r="E221" t="s">
        <v>362</v>
      </c>
      <c r="F221" s="1">
        <v>43516</v>
      </c>
      <c r="G221" s="1">
        <v>43525</v>
      </c>
      <c r="H221" s="1">
        <v>43529</v>
      </c>
      <c r="I221">
        <v>400</v>
      </c>
      <c r="J221">
        <v>400</v>
      </c>
      <c r="K221" s="8" t="b">
        <f>IF(TablePurchaseOrders[[#This Row],[Goods receipt date]]&lt;=TablePurchaseOrders[[#This Row],[Requested delivery date]],TRUE,FALSE)</f>
        <v>0</v>
      </c>
      <c r="L221" s="8" t="b">
        <f>IF(TablePurchaseOrders[[#This Row],[Purchase order quantity]]=TablePurchaseOrders[[#This Row],[Goods receipt quantity]],TRUE,FALSE)</f>
        <v>1</v>
      </c>
      <c r="M221" s="8" t="b">
        <f>IF(AND(TablePurchaseOrders[[#This Row],[Right time?]],TablePurchaseOrders[[#This Row],[Right quantity?]]),TRUE,FALSE)</f>
        <v>0</v>
      </c>
    </row>
    <row r="222" spans="1:13" x14ac:dyDescent="0.25">
      <c r="A222">
        <v>45056922</v>
      </c>
      <c r="B222">
        <v>40</v>
      </c>
      <c r="C222" t="s">
        <v>472</v>
      </c>
      <c r="D222" t="s">
        <v>473</v>
      </c>
      <c r="E222" t="s">
        <v>362</v>
      </c>
      <c r="F222" s="1">
        <v>43516</v>
      </c>
      <c r="G222" s="1">
        <v>43525</v>
      </c>
      <c r="H222" s="1">
        <v>43525</v>
      </c>
      <c r="I222">
        <v>500</v>
      </c>
      <c r="J222">
        <v>349</v>
      </c>
      <c r="K222" s="8" t="b">
        <f>IF(TablePurchaseOrders[[#This Row],[Goods receipt date]]&lt;=TablePurchaseOrders[[#This Row],[Requested delivery date]],TRUE,FALSE)</f>
        <v>1</v>
      </c>
      <c r="L222" s="8" t="b">
        <f>IF(TablePurchaseOrders[[#This Row],[Purchase order quantity]]=TablePurchaseOrders[[#This Row],[Goods receipt quantity]],TRUE,FALSE)</f>
        <v>0</v>
      </c>
      <c r="M222" s="8" t="b">
        <f>IF(AND(TablePurchaseOrders[[#This Row],[Right time?]],TablePurchaseOrders[[#This Row],[Right quantity?]]),TRUE,FALSE)</f>
        <v>0</v>
      </c>
    </row>
    <row r="223" spans="1:13" x14ac:dyDescent="0.25">
      <c r="A223">
        <v>45056922</v>
      </c>
      <c r="B223">
        <v>50</v>
      </c>
      <c r="C223" t="s">
        <v>388</v>
      </c>
      <c r="D223" t="s">
        <v>389</v>
      </c>
      <c r="E223" t="s">
        <v>362</v>
      </c>
      <c r="F223" s="1">
        <v>43516</v>
      </c>
      <c r="G223" s="1">
        <v>43525</v>
      </c>
      <c r="H223" s="1">
        <v>43525</v>
      </c>
      <c r="I223">
        <v>400</v>
      </c>
      <c r="J223">
        <v>400</v>
      </c>
      <c r="K223" s="8" t="b">
        <f>IF(TablePurchaseOrders[[#This Row],[Goods receipt date]]&lt;=TablePurchaseOrders[[#This Row],[Requested delivery date]],TRUE,FALSE)</f>
        <v>1</v>
      </c>
      <c r="L223" s="8" t="b">
        <f>IF(TablePurchaseOrders[[#This Row],[Purchase order quantity]]=TablePurchaseOrders[[#This Row],[Goods receipt quantity]],TRUE,FALSE)</f>
        <v>1</v>
      </c>
      <c r="M223" s="8" t="b">
        <f>IF(AND(TablePurchaseOrders[[#This Row],[Right time?]],TablePurchaseOrders[[#This Row],[Right quantity?]]),TRUE,FALSE)</f>
        <v>1</v>
      </c>
    </row>
    <row r="224" spans="1:13" x14ac:dyDescent="0.25">
      <c r="A224">
        <v>45056923</v>
      </c>
      <c r="B224">
        <v>10</v>
      </c>
      <c r="C224" t="s">
        <v>538</v>
      </c>
      <c r="D224" t="s">
        <v>539</v>
      </c>
      <c r="E224" t="s">
        <v>526</v>
      </c>
      <c r="F224" s="1">
        <v>43516</v>
      </c>
      <c r="G224" s="1">
        <v>43530</v>
      </c>
      <c r="H224" s="1">
        <v>43535</v>
      </c>
      <c r="I224">
        <v>43</v>
      </c>
      <c r="J224">
        <v>43</v>
      </c>
      <c r="K224" s="8" t="b">
        <f>IF(TablePurchaseOrders[[#This Row],[Goods receipt date]]&lt;=TablePurchaseOrders[[#This Row],[Requested delivery date]],TRUE,FALSE)</f>
        <v>0</v>
      </c>
      <c r="L224" s="8" t="b">
        <f>IF(TablePurchaseOrders[[#This Row],[Purchase order quantity]]=TablePurchaseOrders[[#This Row],[Goods receipt quantity]],TRUE,FALSE)</f>
        <v>1</v>
      </c>
      <c r="M224" s="8" t="b">
        <f>IF(AND(TablePurchaseOrders[[#This Row],[Right time?]],TablePurchaseOrders[[#This Row],[Right quantity?]]),TRUE,FALSE)</f>
        <v>0</v>
      </c>
    </row>
    <row r="225" spans="1:13" x14ac:dyDescent="0.25">
      <c r="A225">
        <v>45056924</v>
      </c>
      <c r="B225">
        <v>10</v>
      </c>
      <c r="C225" t="s">
        <v>340</v>
      </c>
      <c r="D225" t="s">
        <v>341</v>
      </c>
      <c r="E225" t="s">
        <v>288</v>
      </c>
      <c r="F225" s="1">
        <v>43516</v>
      </c>
      <c r="G225" s="1">
        <v>43525</v>
      </c>
      <c r="H225" s="1">
        <v>43525</v>
      </c>
      <c r="I225">
        <v>23</v>
      </c>
      <c r="J225">
        <v>23</v>
      </c>
      <c r="K225" s="8" t="b">
        <f>IF(TablePurchaseOrders[[#This Row],[Goods receipt date]]&lt;=TablePurchaseOrders[[#This Row],[Requested delivery date]],TRUE,FALSE)</f>
        <v>1</v>
      </c>
      <c r="L225" s="8" t="b">
        <f>IF(TablePurchaseOrders[[#This Row],[Purchase order quantity]]=TablePurchaseOrders[[#This Row],[Goods receipt quantity]],TRUE,FALSE)</f>
        <v>1</v>
      </c>
      <c r="M225" s="8" t="b">
        <f>IF(AND(TablePurchaseOrders[[#This Row],[Right time?]],TablePurchaseOrders[[#This Row],[Right quantity?]]),TRUE,FALSE)</f>
        <v>1</v>
      </c>
    </row>
    <row r="226" spans="1:13" x14ac:dyDescent="0.25">
      <c r="A226">
        <v>45056925</v>
      </c>
      <c r="B226">
        <v>10</v>
      </c>
      <c r="C226" t="s">
        <v>380</v>
      </c>
      <c r="D226" t="s">
        <v>381</v>
      </c>
      <c r="E226" t="s">
        <v>365</v>
      </c>
      <c r="F226" s="1">
        <v>43517</v>
      </c>
      <c r="G226" s="1">
        <v>43530</v>
      </c>
      <c r="H226" s="1">
        <v>43530</v>
      </c>
      <c r="I226">
        <v>1200</v>
      </c>
      <c r="J226">
        <v>1200</v>
      </c>
      <c r="K226" s="8" t="b">
        <f>IF(TablePurchaseOrders[[#This Row],[Goods receipt date]]&lt;=TablePurchaseOrders[[#This Row],[Requested delivery date]],TRUE,FALSE)</f>
        <v>1</v>
      </c>
      <c r="L226" s="8" t="b">
        <f>IF(TablePurchaseOrders[[#This Row],[Purchase order quantity]]=TablePurchaseOrders[[#This Row],[Goods receipt quantity]],TRUE,FALSE)</f>
        <v>1</v>
      </c>
      <c r="M226" s="8" t="b">
        <f>IF(AND(TablePurchaseOrders[[#This Row],[Right time?]],TablePurchaseOrders[[#This Row],[Right quantity?]]),TRUE,FALSE)</f>
        <v>1</v>
      </c>
    </row>
    <row r="227" spans="1:13" x14ac:dyDescent="0.25">
      <c r="A227">
        <v>45056925</v>
      </c>
      <c r="B227">
        <v>20</v>
      </c>
      <c r="C227" t="s">
        <v>412</v>
      </c>
      <c r="D227" t="s">
        <v>413</v>
      </c>
      <c r="E227" t="s">
        <v>365</v>
      </c>
      <c r="F227" s="1">
        <v>43517</v>
      </c>
      <c r="G227" s="1">
        <v>43530</v>
      </c>
      <c r="H227" s="1">
        <v>43530</v>
      </c>
      <c r="I227">
        <v>500</v>
      </c>
      <c r="J227">
        <v>369</v>
      </c>
      <c r="K227" s="8" t="b">
        <f>IF(TablePurchaseOrders[[#This Row],[Goods receipt date]]&lt;=TablePurchaseOrders[[#This Row],[Requested delivery date]],TRUE,FALSE)</f>
        <v>1</v>
      </c>
      <c r="L227" s="8" t="b">
        <f>IF(TablePurchaseOrders[[#This Row],[Purchase order quantity]]=TablePurchaseOrders[[#This Row],[Goods receipt quantity]],TRUE,FALSE)</f>
        <v>0</v>
      </c>
      <c r="M227" s="8" t="b">
        <f>IF(AND(TablePurchaseOrders[[#This Row],[Right time?]],TablePurchaseOrders[[#This Row],[Right quantity?]]),TRUE,FALSE)</f>
        <v>0</v>
      </c>
    </row>
    <row r="228" spans="1:13" x14ac:dyDescent="0.25">
      <c r="A228">
        <v>45056925</v>
      </c>
      <c r="B228">
        <v>30</v>
      </c>
      <c r="C228" t="s">
        <v>440</v>
      </c>
      <c r="D228" t="s">
        <v>441</v>
      </c>
      <c r="E228" t="s">
        <v>365</v>
      </c>
      <c r="F228" s="1">
        <v>43517</v>
      </c>
      <c r="G228" s="1">
        <v>43530</v>
      </c>
      <c r="H228" s="1">
        <v>43530</v>
      </c>
      <c r="I228">
        <v>500</v>
      </c>
      <c r="J228">
        <v>500</v>
      </c>
      <c r="K228" s="8" t="b">
        <f>IF(TablePurchaseOrders[[#This Row],[Goods receipt date]]&lt;=TablePurchaseOrders[[#This Row],[Requested delivery date]],TRUE,FALSE)</f>
        <v>1</v>
      </c>
      <c r="L228" s="8" t="b">
        <f>IF(TablePurchaseOrders[[#This Row],[Purchase order quantity]]=TablePurchaseOrders[[#This Row],[Goods receipt quantity]],TRUE,FALSE)</f>
        <v>1</v>
      </c>
      <c r="M228" s="8" t="b">
        <f>IF(AND(TablePurchaseOrders[[#This Row],[Right time?]],TablePurchaseOrders[[#This Row],[Right quantity?]]),TRUE,FALSE)</f>
        <v>1</v>
      </c>
    </row>
    <row r="229" spans="1:13" x14ac:dyDescent="0.25">
      <c r="A229">
        <v>45056926</v>
      </c>
      <c r="B229">
        <v>10</v>
      </c>
      <c r="C229" t="s">
        <v>352</v>
      </c>
      <c r="D229" t="s">
        <v>353</v>
      </c>
      <c r="E229" t="s">
        <v>291</v>
      </c>
      <c r="F229" s="1">
        <v>43517</v>
      </c>
      <c r="G229" s="1">
        <v>43530</v>
      </c>
      <c r="H229" s="1">
        <v>43530</v>
      </c>
      <c r="I229">
        <v>21</v>
      </c>
      <c r="J229">
        <v>21</v>
      </c>
      <c r="K229" s="8" t="b">
        <f>IF(TablePurchaseOrders[[#This Row],[Goods receipt date]]&lt;=TablePurchaseOrders[[#This Row],[Requested delivery date]],TRUE,FALSE)</f>
        <v>1</v>
      </c>
      <c r="L229" s="8" t="b">
        <f>IF(TablePurchaseOrders[[#This Row],[Purchase order quantity]]=TablePurchaseOrders[[#This Row],[Goods receipt quantity]],TRUE,FALSE)</f>
        <v>1</v>
      </c>
      <c r="M229" s="8" t="b">
        <f>IF(AND(TablePurchaseOrders[[#This Row],[Right time?]],TablePurchaseOrders[[#This Row],[Right quantity?]]),TRUE,FALSE)</f>
        <v>1</v>
      </c>
    </row>
    <row r="230" spans="1:13" x14ac:dyDescent="0.25">
      <c r="A230">
        <v>45056927</v>
      </c>
      <c r="B230">
        <v>10</v>
      </c>
      <c r="C230" t="s">
        <v>266</v>
      </c>
      <c r="D230" t="s">
        <v>267</v>
      </c>
      <c r="E230" t="s">
        <v>261</v>
      </c>
      <c r="F230" s="1">
        <v>43518</v>
      </c>
      <c r="G230" s="1">
        <v>43532</v>
      </c>
      <c r="H230" s="1">
        <v>43532</v>
      </c>
      <c r="I230">
        <v>5</v>
      </c>
      <c r="J230">
        <v>5</v>
      </c>
      <c r="K230" s="8" t="b">
        <f>IF(TablePurchaseOrders[[#This Row],[Goods receipt date]]&lt;=TablePurchaseOrders[[#This Row],[Requested delivery date]],TRUE,FALSE)</f>
        <v>1</v>
      </c>
      <c r="L230" s="8" t="b">
        <f>IF(TablePurchaseOrders[[#This Row],[Purchase order quantity]]=TablePurchaseOrders[[#This Row],[Goods receipt quantity]],TRUE,FALSE)</f>
        <v>1</v>
      </c>
      <c r="M230" s="8" t="b">
        <f>IF(AND(TablePurchaseOrders[[#This Row],[Right time?]],TablePurchaseOrders[[#This Row],[Right quantity?]]),TRUE,FALSE)</f>
        <v>1</v>
      </c>
    </row>
    <row r="231" spans="1:13" x14ac:dyDescent="0.25">
      <c r="A231">
        <v>45056927</v>
      </c>
      <c r="B231">
        <v>20</v>
      </c>
      <c r="C231" t="s">
        <v>278</v>
      </c>
      <c r="D231" t="s">
        <v>279</v>
      </c>
      <c r="E231" t="s">
        <v>261</v>
      </c>
      <c r="F231" s="1">
        <v>43518</v>
      </c>
      <c r="G231" s="1">
        <v>43532</v>
      </c>
      <c r="H231" s="1">
        <v>43543</v>
      </c>
      <c r="I231">
        <v>4</v>
      </c>
      <c r="J231">
        <v>0</v>
      </c>
      <c r="K231" s="8" t="b">
        <f>IF(TablePurchaseOrders[[#This Row],[Goods receipt date]]&lt;=TablePurchaseOrders[[#This Row],[Requested delivery date]],TRUE,FALSE)</f>
        <v>0</v>
      </c>
      <c r="L231" s="8" t="b">
        <f>IF(TablePurchaseOrders[[#This Row],[Purchase order quantity]]=TablePurchaseOrders[[#This Row],[Goods receipt quantity]],TRUE,FALSE)</f>
        <v>0</v>
      </c>
      <c r="M231" s="8" t="b">
        <f>IF(AND(TablePurchaseOrders[[#This Row],[Right time?]],TablePurchaseOrders[[#This Row],[Right quantity?]]),TRUE,FALSE)</f>
        <v>0</v>
      </c>
    </row>
    <row r="232" spans="1:13" x14ac:dyDescent="0.25">
      <c r="A232">
        <v>45056927</v>
      </c>
      <c r="B232">
        <v>30</v>
      </c>
      <c r="C232" t="s">
        <v>278</v>
      </c>
      <c r="D232" t="s">
        <v>279</v>
      </c>
      <c r="E232" t="s">
        <v>261</v>
      </c>
      <c r="F232" s="1">
        <v>43518</v>
      </c>
      <c r="G232" s="1">
        <v>43532</v>
      </c>
      <c r="H232" s="1">
        <v>43543</v>
      </c>
      <c r="I232">
        <v>4</v>
      </c>
      <c r="J232">
        <v>2</v>
      </c>
      <c r="K232" s="8" t="b">
        <f>IF(TablePurchaseOrders[[#This Row],[Goods receipt date]]&lt;=TablePurchaseOrders[[#This Row],[Requested delivery date]],TRUE,FALSE)</f>
        <v>0</v>
      </c>
      <c r="L232" s="8" t="b">
        <f>IF(TablePurchaseOrders[[#This Row],[Purchase order quantity]]=TablePurchaseOrders[[#This Row],[Goods receipt quantity]],TRUE,FALSE)</f>
        <v>0</v>
      </c>
      <c r="M232" s="8" t="b">
        <f>IF(AND(TablePurchaseOrders[[#This Row],[Right time?]],TablePurchaseOrders[[#This Row],[Right quantity?]]),TRUE,FALSE)</f>
        <v>0</v>
      </c>
    </row>
    <row r="233" spans="1:13" x14ac:dyDescent="0.25">
      <c r="A233">
        <v>45056928</v>
      </c>
      <c r="B233">
        <v>10</v>
      </c>
      <c r="C233" t="s">
        <v>6</v>
      </c>
      <c r="D233" t="s">
        <v>7</v>
      </c>
      <c r="E233" t="s">
        <v>3</v>
      </c>
      <c r="F233" s="1">
        <v>43519</v>
      </c>
      <c r="G233" s="1">
        <v>43529</v>
      </c>
      <c r="H233" s="1">
        <v>43529</v>
      </c>
      <c r="I233">
        <v>60</v>
      </c>
      <c r="J233">
        <v>60</v>
      </c>
      <c r="K233" s="8" t="b">
        <f>IF(TablePurchaseOrders[[#This Row],[Goods receipt date]]&lt;=TablePurchaseOrders[[#This Row],[Requested delivery date]],TRUE,FALSE)</f>
        <v>1</v>
      </c>
      <c r="L233" s="8" t="b">
        <f>IF(TablePurchaseOrders[[#This Row],[Purchase order quantity]]=TablePurchaseOrders[[#This Row],[Goods receipt quantity]],TRUE,FALSE)</f>
        <v>1</v>
      </c>
      <c r="M233" s="8" t="b">
        <f>IF(AND(TablePurchaseOrders[[#This Row],[Right time?]],TablePurchaseOrders[[#This Row],[Right quantity?]]),TRUE,FALSE)</f>
        <v>1</v>
      </c>
    </row>
    <row r="234" spans="1:13" x14ac:dyDescent="0.25">
      <c r="A234">
        <v>45056929</v>
      </c>
      <c r="B234">
        <v>10</v>
      </c>
      <c r="C234" t="s">
        <v>120</v>
      </c>
      <c r="D234" t="s">
        <v>121</v>
      </c>
      <c r="E234" t="s">
        <v>87</v>
      </c>
      <c r="F234" s="1">
        <v>43519</v>
      </c>
      <c r="G234" s="1">
        <v>43532</v>
      </c>
      <c r="H234" s="1">
        <v>43535</v>
      </c>
      <c r="I234">
        <v>44</v>
      </c>
      <c r="J234">
        <v>44</v>
      </c>
      <c r="K234" s="8" t="b">
        <f>IF(TablePurchaseOrders[[#This Row],[Goods receipt date]]&lt;=TablePurchaseOrders[[#This Row],[Requested delivery date]],TRUE,FALSE)</f>
        <v>0</v>
      </c>
      <c r="L234" s="8" t="b">
        <f>IF(TablePurchaseOrders[[#This Row],[Purchase order quantity]]=TablePurchaseOrders[[#This Row],[Goods receipt quantity]],TRUE,FALSE)</f>
        <v>1</v>
      </c>
      <c r="M234" s="8" t="b">
        <f>IF(AND(TablePurchaseOrders[[#This Row],[Right time?]],TablePurchaseOrders[[#This Row],[Right quantity?]]),TRUE,FALSE)</f>
        <v>0</v>
      </c>
    </row>
    <row r="235" spans="1:13" x14ac:dyDescent="0.25">
      <c r="A235">
        <v>45056930</v>
      </c>
      <c r="B235">
        <v>10</v>
      </c>
      <c r="C235" t="s">
        <v>179</v>
      </c>
      <c r="D235" t="s">
        <v>180</v>
      </c>
      <c r="E235" t="s">
        <v>134</v>
      </c>
      <c r="F235" s="1">
        <v>43519</v>
      </c>
      <c r="G235" s="1">
        <v>43531</v>
      </c>
      <c r="H235" s="1">
        <v>43539</v>
      </c>
      <c r="I235">
        <v>640</v>
      </c>
      <c r="J235">
        <v>145</v>
      </c>
      <c r="K235" s="8" t="b">
        <f>IF(TablePurchaseOrders[[#This Row],[Goods receipt date]]&lt;=TablePurchaseOrders[[#This Row],[Requested delivery date]],TRUE,FALSE)</f>
        <v>0</v>
      </c>
      <c r="L235" s="8" t="b">
        <f>IF(TablePurchaseOrders[[#This Row],[Purchase order quantity]]=TablePurchaseOrders[[#This Row],[Goods receipt quantity]],TRUE,FALSE)</f>
        <v>0</v>
      </c>
      <c r="M235" s="8" t="b">
        <f>IF(AND(TablePurchaseOrders[[#This Row],[Right time?]],TablePurchaseOrders[[#This Row],[Right quantity?]]),TRUE,FALSE)</f>
        <v>0</v>
      </c>
    </row>
    <row r="236" spans="1:13" x14ac:dyDescent="0.25">
      <c r="A236">
        <v>45056930</v>
      </c>
      <c r="B236">
        <v>20</v>
      </c>
      <c r="C236" t="s">
        <v>241</v>
      </c>
      <c r="D236" t="s">
        <v>242</v>
      </c>
      <c r="E236" t="s">
        <v>134</v>
      </c>
      <c r="F236" s="1">
        <v>43519</v>
      </c>
      <c r="G236" s="1">
        <v>43531</v>
      </c>
      <c r="H236" s="1">
        <v>43545</v>
      </c>
      <c r="I236">
        <v>1260</v>
      </c>
      <c r="J236">
        <v>1260</v>
      </c>
      <c r="K236" s="8" t="b">
        <f>IF(TablePurchaseOrders[[#This Row],[Goods receipt date]]&lt;=TablePurchaseOrders[[#This Row],[Requested delivery date]],TRUE,FALSE)</f>
        <v>0</v>
      </c>
      <c r="L236" s="8" t="b">
        <f>IF(TablePurchaseOrders[[#This Row],[Purchase order quantity]]=TablePurchaseOrders[[#This Row],[Goods receipt quantity]],TRUE,FALSE)</f>
        <v>1</v>
      </c>
      <c r="M236" s="8" t="b">
        <f>IF(AND(TablePurchaseOrders[[#This Row],[Right time?]],TablePurchaseOrders[[#This Row],[Right quantity?]]),TRUE,FALSE)</f>
        <v>0</v>
      </c>
    </row>
    <row r="237" spans="1:13" x14ac:dyDescent="0.25">
      <c r="A237">
        <v>45056931</v>
      </c>
      <c r="B237">
        <v>10</v>
      </c>
      <c r="C237" t="s">
        <v>498</v>
      </c>
      <c r="D237" t="s">
        <v>499</v>
      </c>
      <c r="E237" t="s">
        <v>362</v>
      </c>
      <c r="F237" s="1">
        <v>43519</v>
      </c>
      <c r="G237" s="1">
        <v>43529</v>
      </c>
      <c r="H237" s="1">
        <v>43529</v>
      </c>
      <c r="I237">
        <v>500</v>
      </c>
      <c r="J237">
        <v>500</v>
      </c>
      <c r="K237" s="8" t="b">
        <f>IF(TablePurchaseOrders[[#This Row],[Goods receipt date]]&lt;=TablePurchaseOrders[[#This Row],[Requested delivery date]],TRUE,FALSE)</f>
        <v>1</v>
      </c>
      <c r="L237" s="8" t="b">
        <f>IF(TablePurchaseOrders[[#This Row],[Purchase order quantity]]=TablePurchaseOrders[[#This Row],[Goods receipt quantity]],TRUE,FALSE)</f>
        <v>1</v>
      </c>
      <c r="M237" s="8" t="b">
        <f>IF(AND(TablePurchaseOrders[[#This Row],[Right time?]],TablePurchaseOrders[[#This Row],[Right quantity?]]),TRUE,FALSE)</f>
        <v>1</v>
      </c>
    </row>
    <row r="238" spans="1:13" x14ac:dyDescent="0.25">
      <c r="A238">
        <v>45056932</v>
      </c>
      <c r="B238">
        <v>10</v>
      </c>
      <c r="C238" t="s">
        <v>300</v>
      </c>
      <c r="D238" t="s">
        <v>301</v>
      </c>
      <c r="E238" t="s">
        <v>291</v>
      </c>
      <c r="F238" s="1">
        <v>43521</v>
      </c>
      <c r="G238" s="1">
        <v>43532</v>
      </c>
      <c r="H238" s="1">
        <v>43532</v>
      </c>
      <c r="I238">
        <v>18</v>
      </c>
      <c r="J238">
        <v>18</v>
      </c>
      <c r="K238" s="8" t="b">
        <f>IF(TablePurchaseOrders[[#This Row],[Goods receipt date]]&lt;=TablePurchaseOrders[[#This Row],[Requested delivery date]],TRUE,FALSE)</f>
        <v>1</v>
      </c>
      <c r="L238" s="8" t="b">
        <f>IF(TablePurchaseOrders[[#This Row],[Purchase order quantity]]=TablePurchaseOrders[[#This Row],[Goods receipt quantity]],TRUE,FALSE)</f>
        <v>1</v>
      </c>
      <c r="M238" s="8" t="b">
        <f>IF(AND(TablePurchaseOrders[[#This Row],[Right time?]],TablePurchaseOrders[[#This Row],[Right quantity?]]),TRUE,FALSE)</f>
        <v>1</v>
      </c>
    </row>
    <row r="239" spans="1:13" x14ac:dyDescent="0.25">
      <c r="A239">
        <v>45056933</v>
      </c>
      <c r="B239">
        <v>10</v>
      </c>
      <c r="C239" t="s">
        <v>29</v>
      </c>
      <c r="D239" t="s">
        <v>30</v>
      </c>
      <c r="E239" t="s">
        <v>3</v>
      </c>
      <c r="F239" s="1">
        <v>43522</v>
      </c>
      <c r="G239" s="1">
        <v>43532</v>
      </c>
      <c r="H239" s="1">
        <v>43542</v>
      </c>
      <c r="I239">
        <v>180</v>
      </c>
      <c r="J239">
        <v>59</v>
      </c>
      <c r="K239" s="8" t="b">
        <f>IF(TablePurchaseOrders[[#This Row],[Goods receipt date]]&lt;=TablePurchaseOrders[[#This Row],[Requested delivery date]],TRUE,FALSE)</f>
        <v>0</v>
      </c>
      <c r="L239" s="8" t="b">
        <f>IF(TablePurchaseOrders[[#This Row],[Purchase order quantity]]=TablePurchaseOrders[[#This Row],[Goods receipt quantity]],TRUE,FALSE)</f>
        <v>0</v>
      </c>
      <c r="M239" s="8" t="b">
        <f>IF(AND(TablePurchaseOrders[[#This Row],[Right time?]],TablePurchaseOrders[[#This Row],[Right quantity?]]),TRUE,FALSE)</f>
        <v>0</v>
      </c>
    </row>
    <row r="240" spans="1:13" x14ac:dyDescent="0.25">
      <c r="A240">
        <v>45056934</v>
      </c>
      <c r="B240">
        <v>10</v>
      </c>
      <c r="C240" t="s">
        <v>432</v>
      </c>
      <c r="D240" t="s">
        <v>433</v>
      </c>
      <c r="E240" t="s">
        <v>362</v>
      </c>
      <c r="F240" s="1">
        <v>43522</v>
      </c>
      <c r="G240" s="1">
        <v>43532</v>
      </c>
      <c r="H240" s="1">
        <v>43536</v>
      </c>
      <c r="I240">
        <v>500</v>
      </c>
      <c r="J240">
        <v>500</v>
      </c>
      <c r="K240" s="8" t="b">
        <f>IF(TablePurchaseOrders[[#This Row],[Goods receipt date]]&lt;=TablePurchaseOrders[[#This Row],[Requested delivery date]],TRUE,FALSE)</f>
        <v>0</v>
      </c>
      <c r="L240" s="8" t="b">
        <f>IF(TablePurchaseOrders[[#This Row],[Purchase order quantity]]=TablePurchaseOrders[[#This Row],[Goods receipt quantity]],TRUE,FALSE)</f>
        <v>1</v>
      </c>
      <c r="M240" s="8" t="b">
        <f>IF(AND(TablePurchaseOrders[[#This Row],[Right time?]],TablePurchaseOrders[[#This Row],[Right quantity?]]),TRUE,FALSE)</f>
        <v>0</v>
      </c>
    </row>
    <row r="241" spans="1:13" x14ac:dyDescent="0.25">
      <c r="A241">
        <v>45056935</v>
      </c>
      <c r="B241">
        <v>10</v>
      </c>
      <c r="C241" t="s">
        <v>217</v>
      </c>
      <c r="D241" t="s">
        <v>218</v>
      </c>
      <c r="E241" t="s">
        <v>178</v>
      </c>
      <c r="F241" s="1">
        <v>43522</v>
      </c>
      <c r="G241" s="1">
        <v>43532</v>
      </c>
      <c r="H241" s="1">
        <v>43532</v>
      </c>
      <c r="I241">
        <v>680</v>
      </c>
      <c r="J241">
        <v>133</v>
      </c>
      <c r="K241" s="8" t="b">
        <f>IF(TablePurchaseOrders[[#This Row],[Goods receipt date]]&lt;=TablePurchaseOrders[[#This Row],[Requested delivery date]],TRUE,FALSE)</f>
        <v>1</v>
      </c>
      <c r="L241" s="8" t="b">
        <f>IF(TablePurchaseOrders[[#This Row],[Purchase order quantity]]=TablePurchaseOrders[[#This Row],[Goods receipt quantity]],TRUE,FALSE)</f>
        <v>0</v>
      </c>
      <c r="M241" s="8" t="b">
        <f>IF(AND(TablePurchaseOrders[[#This Row],[Right time?]],TablePurchaseOrders[[#This Row],[Right quantity?]]),TRUE,FALSE)</f>
        <v>0</v>
      </c>
    </row>
    <row r="242" spans="1:13" x14ac:dyDescent="0.25">
      <c r="A242">
        <v>45056936</v>
      </c>
      <c r="B242">
        <v>10</v>
      </c>
      <c r="C242" t="s">
        <v>320</v>
      </c>
      <c r="D242" t="s">
        <v>321</v>
      </c>
      <c r="E242" t="s">
        <v>288</v>
      </c>
      <c r="F242" s="1">
        <v>43522</v>
      </c>
      <c r="G242" s="1">
        <v>43531</v>
      </c>
      <c r="H242" s="1">
        <v>43531</v>
      </c>
      <c r="I242">
        <v>16</v>
      </c>
      <c r="J242">
        <v>16</v>
      </c>
      <c r="K242" s="8" t="b">
        <f>IF(TablePurchaseOrders[[#This Row],[Goods receipt date]]&lt;=TablePurchaseOrders[[#This Row],[Requested delivery date]],TRUE,FALSE)</f>
        <v>1</v>
      </c>
      <c r="L242" s="8" t="b">
        <f>IF(TablePurchaseOrders[[#This Row],[Purchase order quantity]]=TablePurchaseOrders[[#This Row],[Goods receipt quantity]],TRUE,FALSE)</f>
        <v>1</v>
      </c>
      <c r="M242" s="8" t="b">
        <f>IF(AND(TablePurchaseOrders[[#This Row],[Right time?]],TablePurchaseOrders[[#This Row],[Right quantity?]]),TRUE,FALSE)</f>
        <v>1</v>
      </c>
    </row>
    <row r="243" spans="1:13" x14ac:dyDescent="0.25">
      <c r="A243">
        <v>45056937</v>
      </c>
      <c r="B243">
        <v>10</v>
      </c>
      <c r="C243" t="s">
        <v>438</v>
      </c>
      <c r="D243" t="s">
        <v>439</v>
      </c>
      <c r="E243" t="s">
        <v>365</v>
      </c>
      <c r="F243" s="1">
        <v>43523</v>
      </c>
      <c r="G243" s="1">
        <v>43536</v>
      </c>
      <c r="H243" s="1">
        <v>43536</v>
      </c>
      <c r="I243">
        <v>400</v>
      </c>
      <c r="J243">
        <v>388</v>
      </c>
      <c r="K243" s="8" t="b">
        <f>IF(TablePurchaseOrders[[#This Row],[Goods receipt date]]&lt;=TablePurchaseOrders[[#This Row],[Requested delivery date]],TRUE,FALSE)</f>
        <v>1</v>
      </c>
      <c r="L243" s="8" t="b">
        <f>IF(TablePurchaseOrders[[#This Row],[Purchase order quantity]]=TablePurchaseOrders[[#This Row],[Goods receipt quantity]],TRUE,FALSE)</f>
        <v>0</v>
      </c>
      <c r="M243" s="8" t="b">
        <f>IF(AND(TablePurchaseOrders[[#This Row],[Right time?]],TablePurchaseOrders[[#This Row],[Right quantity?]]),TRUE,FALSE)</f>
        <v>0</v>
      </c>
    </row>
    <row r="244" spans="1:13" x14ac:dyDescent="0.25">
      <c r="A244">
        <v>45056937</v>
      </c>
      <c r="B244">
        <v>20</v>
      </c>
      <c r="C244" t="s">
        <v>442</v>
      </c>
      <c r="D244" t="s">
        <v>443</v>
      </c>
      <c r="E244" t="s">
        <v>365</v>
      </c>
      <c r="F244" s="1">
        <v>43523</v>
      </c>
      <c r="G244" s="1">
        <v>43536</v>
      </c>
      <c r="H244" s="1">
        <v>43536</v>
      </c>
      <c r="I244">
        <v>1000</v>
      </c>
      <c r="J244">
        <v>1000</v>
      </c>
      <c r="K244" s="8" t="b">
        <f>IF(TablePurchaseOrders[[#This Row],[Goods receipt date]]&lt;=TablePurchaseOrders[[#This Row],[Requested delivery date]],TRUE,FALSE)</f>
        <v>1</v>
      </c>
      <c r="L244" s="8" t="b">
        <f>IF(TablePurchaseOrders[[#This Row],[Purchase order quantity]]=TablePurchaseOrders[[#This Row],[Goods receipt quantity]],TRUE,FALSE)</f>
        <v>1</v>
      </c>
      <c r="M244" s="8" t="b">
        <f>IF(AND(TablePurchaseOrders[[#This Row],[Right time?]],TablePurchaseOrders[[#This Row],[Right quantity?]]),TRUE,FALSE)</f>
        <v>1</v>
      </c>
    </row>
    <row r="245" spans="1:13" x14ac:dyDescent="0.25">
      <c r="A245">
        <v>45056938</v>
      </c>
      <c r="B245">
        <v>10</v>
      </c>
      <c r="C245" t="s">
        <v>122</v>
      </c>
      <c r="D245" t="s">
        <v>123</v>
      </c>
      <c r="E245" t="s">
        <v>87</v>
      </c>
      <c r="F245" s="1">
        <v>43523</v>
      </c>
      <c r="G245" s="1">
        <v>43536</v>
      </c>
      <c r="H245" s="1">
        <v>43539</v>
      </c>
      <c r="I245">
        <v>36</v>
      </c>
      <c r="J245">
        <v>36</v>
      </c>
      <c r="K245" s="8" t="b">
        <f>IF(TablePurchaseOrders[[#This Row],[Goods receipt date]]&lt;=TablePurchaseOrders[[#This Row],[Requested delivery date]],TRUE,FALSE)</f>
        <v>0</v>
      </c>
      <c r="L245" s="8" t="b">
        <f>IF(TablePurchaseOrders[[#This Row],[Purchase order quantity]]=TablePurchaseOrders[[#This Row],[Goods receipt quantity]],TRUE,FALSE)</f>
        <v>1</v>
      </c>
      <c r="M245" s="8" t="b">
        <f>IF(AND(TablePurchaseOrders[[#This Row],[Right time?]],TablePurchaseOrders[[#This Row],[Right quantity?]]),TRUE,FALSE)</f>
        <v>0</v>
      </c>
    </row>
    <row r="246" spans="1:13" x14ac:dyDescent="0.25">
      <c r="A246">
        <v>45056938</v>
      </c>
      <c r="B246">
        <v>20</v>
      </c>
      <c r="C246" t="s">
        <v>124</v>
      </c>
      <c r="D246" t="s">
        <v>125</v>
      </c>
      <c r="E246" t="s">
        <v>87</v>
      </c>
      <c r="F246" s="1">
        <v>43523</v>
      </c>
      <c r="G246" s="1">
        <v>43536</v>
      </c>
      <c r="H246" s="1">
        <v>43536</v>
      </c>
      <c r="I246">
        <v>230</v>
      </c>
      <c r="J246">
        <v>230</v>
      </c>
      <c r="K246" s="8" t="b">
        <f>IF(TablePurchaseOrders[[#This Row],[Goods receipt date]]&lt;=TablePurchaseOrders[[#This Row],[Requested delivery date]],TRUE,FALSE)</f>
        <v>1</v>
      </c>
      <c r="L246" s="8" t="b">
        <f>IF(TablePurchaseOrders[[#This Row],[Purchase order quantity]]=TablePurchaseOrders[[#This Row],[Goods receipt quantity]],TRUE,FALSE)</f>
        <v>1</v>
      </c>
      <c r="M246" s="8" t="b">
        <f>IF(AND(TablePurchaseOrders[[#This Row],[Right time?]],TablePurchaseOrders[[#This Row],[Right quantity?]]),TRUE,FALSE)</f>
        <v>1</v>
      </c>
    </row>
    <row r="247" spans="1:13" x14ac:dyDescent="0.25">
      <c r="A247">
        <v>45056939</v>
      </c>
      <c r="B247">
        <v>10</v>
      </c>
      <c r="C247" t="s">
        <v>160</v>
      </c>
      <c r="D247" t="s">
        <v>161</v>
      </c>
      <c r="E247" t="s">
        <v>134</v>
      </c>
      <c r="F247" s="1">
        <v>43523</v>
      </c>
      <c r="G247" s="1">
        <v>43535</v>
      </c>
      <c r="H247" s="1">
        <v>43549</v>
      </c>
      <c r="I247">
        <v>1100</v>
      </c>
      <c r="J247">
        <v>1100</v>
      </c>
      <c r="K247" s="8" t="b">
        <f>IF(TablePurchaseOrders[[#This Row],[Goods receipt date]]&lt;=TablePurchaseOrders[[#This Row],[Requested delivery date]],TRUE,FALSE)</f>
        <v>0</v>
      </c>
      <c r="L247" s="8" t="b">
        <f>IF(TablePurchaseOrders[[#This Row],[Purchase order quantity]]=TablePurchaseOrders[[#This Row],[Goods receipt quantity]],TRUE,FALSE)</f>
        <v>1</v>
      </c>
      <c r="M247" s="8" t="b">
        <f>IF(AND(TablePurchaseOrders[[#This Row],[Right time?]],TablePurchaseOrders[[#This Row],[Right quantity?]]),TRUE,FALSE)</f>
        <v>0</v>
      </c>
    </row>
    <row r="248" spans="1:13" x14ac:dyDescent="0.25">
      <c r="A248">
        <v>45056939</v>
      </c>
      <c r="B248">
        <v>20</v>
      </c>
      <c r="C248" t="s">
        <v>233</v>
      </c>
      <c r="D248" t="s">
        <v>234</v>
      </c>
      <c r="E248" t="s">
        <v>134</v>
      </c>
      <c r="F248" s="1">
        <v>43523</v>
      </c>
      <c r="G248" s="1">
        <v>43535</v>
      </c>
      <c r="H248" s="1">
        <v>43535</v>
      </c>
      <c r="I248">
        <v>280</v>
      </c>
      <c r="J248">
        <v>168</v>
      </c>
      <c r="K248" s="8" t="b">
        <f>IF(TablePurchaseOrders[[#This Row],[Goods receipt date]]&lt;=TablePurchaseOrders[[#This Row],[Requested delivery date]],TRUE,FALSE)</f>
        <v>1</v>
      </c>
      <c r="L248" s="8" t="b">
        <f>IF(TablePurchaseOrders[[#This Row],[Purchase order quantity]]=TablePurchaseOrders[[#This Row],[Goods receipt quantity]],TRUE,FALSE)</f>
        <v>0</v>
      </c>
      <c r="M248" s="8" t="b">
        <f>IF(AND(TablePurchaseOrders[[#This Row],[Right time?]],TablePurchaseOrders[[#This Row],[Right quantity?]]),TRUE,FALSE)</f>
        <v>0</v>
      </c>
    </row>
    <row r="249" spans="1:13" x14ac:dyDescent="0.25">
      <c r="A249">
        <v>45056940</v>
      </c>
      <c r="B249">
        <v>10</v>
      </c>
      <c r="C249" t="s">
        <v>82</v>
      </c>
      <c r="D249" t="s">
        <v>83</v>
      </c>
      <c r="E249" t="s">
        <v>84</v>
      </c>
      <c r="F249" s="1">
        <v>43523</v>
      </c>
      <c r="G249" s="1">
        <v>43539</v>
      </c>
      <c r="H249" s="1">
        <v>43539</v>
      </c>
      <c r="I249">
        <v>345</v>
      </c>
      <c r="J249">
        <v>345</v>
      </c>
      <c r="K249" s="8" t="b">
        <f>IF(TablePurchaseOrders[[#This Row],[Goods receipt date]]&lt;=TablePurchaseOrders[[#This Row],[Requested delivery date]],TRUE,FALSE)</f>
        <v>1</v>
      </c>
      <c r="L249" s="8" t="b">
        <f>IF(TablePurchaseOrders[[#This Row],[Purchase order quantity]]=TablePurchaseOrders[[#This Row],[Goods receipt quantity]],TRUE,FALSE)</f>
        <v>1</v>
      </c>
      <c r="M249" s="8" t="b">
        <f>IF(AND(TablePurchaseOrders[[#This Row],[Right time?]],TablePurchaseOrders[[#This Row],[Right quantity?]]),TRUE,FALSE)</f>
        <v>1</v>
      </c>
    </row>
    <row r="250" spans="1:13" x14ac:dyDescent="0.25">
      <c r="A250">
        <v>45056941</v>
      </c>
      <c r="B250">
        <v>10</v>
      </c>
      <c r="C250" t="s">
        <v>370</v>
      </c>
      <c r="D250" t="s">
        <v>371</v>
      </c>
      <c r="E250" t="s">
        <v>365</v>
      </c>
      <c r="F250" s="1">
        <v>43525</v>
      </c>
      <c r="G250" s="1">
        <v>43538</v>
      </c>
      <c r="H250" s="1">
        <v>43538</v>
      </c>
      <c r="I250">
        <v>1100</v>
      </c>
      <c r="J250">
        <v>1100</v>
      </c>
      <c r="K250" s="8" t="b">
        <f>IF(TablePurchaseOrders[[#This Row],[Goods receipt date]]&lt;=TablePurchaseOrders[[#This Row],[Requested delivery date]],TRUE,FALSE)</f>
        <v>1</v>
      </c>
      <c r="L250" s="8" t="b">
        <f>IF(TablePurchaseOrders[[#This Row],[Purchase order quantity]]=TablePurchaseOrders[[#This Row],[Goods receipt quantity]],TRUE,FALSE)</f>
        <v>1</v>
      </c>
      <c r="M250" s="8" t="b">
        <f>IF(AND(TablePurchaseOrders[[#This Row],[Right time?]],TablePurchaseOrders[[#This Row],[Right quantity?]]),TRUE,FALSE)</f>
        <v>1</v>
      </c>
    </row>
    <row r="251" spans="1:13" x14ac:dyDescent="0.25">
      <c r="A251">
        <v>45056941</v>
      </c>
      <c r="B251">
        <v>20</v>
      </c>
      <c r="C251" t="s">
        <v>372</v>
      </c>
      <c r="D251" t="s">
        <v>373</v>
      </c>
      <c r="E251" t="s">
        <v>365</v>
      </c>
      <c r="F251" s="1">
        <v>43525</v>
      </c>
      <c r="G251" s="1">
        <v>43538</v>
      </c>
      <c r="H251" s="1">
        <v>43553</v>
      </c>
      <c r="I251">
        <v>900</v>
      </c>
      <c r="J251">
        <v>900</v>
      </c>
      <c r="K251" s="8" t="b">
        <f>IF(TablePurchaseOrders[[#This Row],[Goods receipt date]]&lt;=TablePurchaseOrders[[#This Row],[Requested delivery date]],TRUE,FALSE)</f>
        <v>0</v>
      </c>
      <c r="L251" s="8" t="b">
        <f>IF(TablePurchaseOrders[[#This Row],[Purchase order quantity]]=TablePurchaseOrders[[#This Row],[Goods receipt quantity]],TRUE,FALSE)</f>
        <v>1</v>
      </c>
      <c r="M251" s="8" t="b">
        <f>IF(AND(TablePurchaseOrders[[#This Row],[Right time?]],TablePurchaseOrders[[#This Row],[Right quantity?]]),TRUE,FALSE)</f>
        <v>0</v>
      </c>
    </row>
    <row r="252" spans="1:13" x14ac:dyDescent="0.25">
      <c r="A252">
        <v>45056942</v>
      </c>
      <c r="B252">
        <v>10</v>
      </c>
      <c r="C252" t="s">
        <v>60</v>
      </c>
      <c r="D252" t="s">
        <v>61</v>
      </c>
      <c r="E252" t="s">
        <v>3</v>
      </c>
      <c r="F252" s="1">
        <v>43525</v>
      </c>
      <c r="G252" s="1">
        <v>43535</v>
      </c>
      <c r="H252" s="1">
        <v>43535</v>
      </c>
      <c r="I252">
        <v>170</v>
      </c>
      <c r="J252">
        <v>170</v>
      </c>
      <c r="K252" s="8" t="b">
        <f>IF(TablePurchaseOrders[[#This Row],[Goods receipt date]]&lt;=TablePurchaseOrders[[#This Row],[Requested delivery date]],TRUE,FALSE)</f>
        <v>1</v>
      </c>
      <c r="L252" s="8" t="b">
        <f>IF(TablePurchaseOrders[[#This Row],[Purchase order quantity]]=TablePurchaseOrders[[#This Row],[Goods receipt quantity]],TRUE,FALSE)</f>
        <v>1</v>
      </c>
      <c r="M252" s="8" t="b">
        <f>IF(AND(TablePurchaseOrders[[#This Row],[Right time?]],TablePurchaseOrders[[#This Row],[Right quantity?]]),TRUE,FALSE)</f>
        <v>1</v>
      </c>
    </row>
    <row r="253" spans="1:13" x14ac:dyDescent="0.25">
      <c r="A253">
        <v>45056942</v>
      </c>
      <c r="B253">
        <v>20</v>
      </c>
      <c r="C253" t="s">
        <v>80</v>
      </c>
      <c r="D253" t="s">
        <v>81</v>
      </c>
      <c r="E253" t="s">
        <v>3</v>
      </c>
      <c r="F253" s="1">
        <v>43525</v>
      </c>
      <c r="G253" s="1">
        <v>43535</v>
      </c>
      <c r="H253" s="1">
        <v>43535</v>
      </c>
      <c r="I253">
        <v>160</v>
      </c>
      <c r="J253">
        <v>150</v>
      </c>
      <c r="K253" s="8" t="b">
        <f>IF(TablePurchaseOrders[[#This Row],[Goods receipt date]]&lt;=TablePurchaseOrders[[#This Row],[Requested delivery date]],TRUE,FALSE)</f>
        <v>1</v>
      </c>
      <c r="L253" s="8" t="b">
        <f>IF(TablePurchaseOrders[[#This Row],[Purchase order quantity]]=TablePurchaseOrders[[#This Row],[Goods receipt quantity]],TRUE,FALSE)</f>
        <v>0</v>
      </c>
      <c r="M253" s="8" t="b">
        <f>IF(AND(TablePurchaseOrders[[#This Row],[Right time?]],TablePurchaseOrders[[#This Row],[Right quantity?]]),TRUE,FALSE)</f>
        <v>0</v>
      </c>
    </row>
    <row r="254" spans="1:13" x14ac:dyDescent="0.25">
      <c r="A254">
        <v>45056942</v>
      </c>
      <c r="B254">
        <v>30</v>
      </c>
      <c r="C254" t="s">
        <v>41</v>
      </c>
      <c r="D254" t="s">
        <v>42</v>
      </c>
      <c r="E254" t="s">
        <v>3</v>
      </c>
      <c r="F254" s="1">
        <v>43525</v>
      </c>
      <c r="G254" s="1">
        <v>43535</v>
      </c>
      <c r="H254" s="1">
        <v>43535</v>
      </c>
      <c r="I254">
        <v>160</v>
      </c>
      <c r="J254">
        <v>160</v>
      </c>
      <c r="K254" s="8" t="b">
        <f>IF(TablePurchaseOrders[[#This Row],[Goods receipt date]]&lt;=TablePurchaseOrders[[#This Row],[Requested delivery date]],TRUE,FALSE)</f>
        <v>1</v>
      </c>
      <c r="L254" s="8" t="b">
        <f>IF(TablePurchaseOrders[[#This Row],[Purchase order quantity]]=TablePurchaseOrders[[#This Row],[Goods receipt quantity]],TRUE,FALSE)</f>
        <v>1</v>
      </c>
      <c r="M254" s="8" t="b">
        <f>IF(AND(TablePurchaseOrders[[#This Row],[Right time?]],TablePurchaseOrders[[#This Row],[Right quantity?]]),TRUE,FALSE)</f>
        <v>1</v>
      </c>
    </row>
    <row r="255" spans="1:13" x14ac:dyDescent="0.25">
      <c r="A255">
        <v>45056942</v>
      </c>
      <c r="B255">
        <v>40</v>
      </c>
      <c r="C255" t="s">
        <v>35</v>
      </c>
      <c r="D255" t="s">
        <v>36</v>
      </c>
      <c r="E255" t="s">
        <v>3</v>
      </c>
      <c r="F255" s="1">
        <v>43525</v>
      </c>
      <c r="G255" s="1">
        <v>43535</v>
      </c>
      <c r="H255" s="1">
        <v>43535</v>
      </c>
      <c r="I255">
        <v>170</v>
      </c>
      <c r="J255">
        <v>170</v>
      </c>
      <c r="K255" s="8" t="b">
        <f>IF(TablePurchaseOrders[[#This Row],[Goods receipt date]]&lt;=TablePurchaseOrders[[#This Row],[Requested delivery date]],TRUE,FALSE)</f>
        <v>1</v>
      </c>
      <c r="L255" s="8" t="b">
        <f>IF(TablePurchaseOrders[[#This Row],[Purchase order quantity]]=TablePurchaseOrders[[#This Row],[Goods receipt quantity]],TRUE,FALSE)</f>
        <v>1</v>
      </c>
      <c r="M255" s="8" t="b">
        <f>IF(AND(TablePurchaseOrders[[#This Row],[Right time?]],TablePurchaseOrders[[#This Row],[Right quantity?]]),TRUE,FALSE)</f>
        <v>1</v>
      </c>
    </row>
    <row r="256" spans="1:13" x14ac:dyDescent="0.25">
      <c r="A256">
        <v>45056943</v>
      </c>
      <c r="B256">
        <v>10</v>
      </c>
      <c r="C256" t="s">
        <v>286</v>
      </c>
      <c r="D256" t="s">
        <v>287</v>
      </c>
      <c r="E256" t="s">
        <v>261</v>
      </c>
      <c r="F256" s="1">
        <v>43525</v>
      </c>
      <c r="G256" s="1">
        <v>43539</v>
      </c>
      <c r="H256" s="1">
        <v>43551</v>
      </c>
      <c r="I256">
        <v>5</v>
      </c>
      <c r="J256">
        <v>1</v>
      </c>
      <c r="K256" s="8" t="b">
        <f>IF(TablePurchaseOrders[[#This Row],[Goods receipt date]]&lt;=TablePurchaseOrders[[#This Row],[Requested delivery date]],TRUE,FALSE)</f>
        <v>0</v>
      </c>
      <c r="L256" s="8" t="b">
        <f>IF(TablePurchaseOrders[[#This Row],[Purchase order quantity]]=TablePurchaseOrders[[#This Row],[Goods receipt quantity]],TRUE,FALSE)</f>
        <v>0</v>
      </c>
      <c r="M256" s="8" t="b">
        <f>IF(AND(TablePurchaseOrders[[#This Row],[Right time?]],TablePurchaseOrders[[#This Row],[Right quantity?]]),TRUE,FALSE)</f>
        <v>0</v>
      </c>
    </row>
    <row r="257" spans="1:13" x14ac:dyDescent="0.25">
      <c r="A257">
        <v>45056943</v>
      </c>
      <c r="B257">
        <v>20</v>
      </c>
      <c r="C257" t="s">
        <v>280</v>
      </c>
      <c r="D257" t="s">
        <v>281</v>
      </c>
      <c r="E257" t="s">
        <v>261</v>
      </c>
      <c r="F257" s="1">
        <v>43525</v>
      </c>
      <c r="G257" s="1">
        <v>43539</v>
      </c>
      <c r="H257" s="1">
        <v>43546</v>
      </c>
      <c r="I257">
        <v>5</v>
      </c>
      <c r="J257">
        <v>5</v>
      </c>
      <c r="K257" s="8" t="b">
        <f>IF(TablePurchaseOrders[[#This Row],[Goods receipt date]]&lt;=TablePurchaseOrders[[#This Row],[Requested delivery date]],TRUE,FALSE)</f>
        <v>0</v>
      </c>
      <c r="L257" s="8" t="b">
        <f>IF(TablePurchaseOrders[[#This Row],[Purchase order quantity]]=TablePurchaseOrders[[#This Row],[Goods receipt quantity]],TRUE,FALSE)</f>
        <v>1</v>
      </c>
      <c r="M257" s="8" t="b">
        <f>IF(AND(TablePurchaseOrders[[#This Row],[Right time?]],TablePurchaseOrders[[#This Row],[Right quantity?]]),TRUE,FALSE)</f>
        <v>0</v>
      </c>
    </row>
    <row r="258" spans="1:13" x14ac:dyDescent="0.25">
      <c r="A258">
        <v>45056944</v>
      </c>
      <c r="B258">
        <v>10</v>
      </c>
      <c r="C258" t="s">
        <v>52</v>
      </c>
      <c r="D258" t="s">
        <v>53</v>
      </c>
      <c r="E258" t="s">
        <v>24</v>
      </c>
      <c r="F258" s="1">
        <v>43525</v>
      </c>
      <c r="G258" s="1">
        <v>43538</v>
      </c>
      <c r="H258" s="1">
        <v>43546</v>
      </c>
      <c r="I258">
        <v>151</v>
      </c>
      <c r="J258">
        <v>76</v>
      </c>
      <c r="K258" s="8" t="b">
        <f>IF(TablePurchaseOrders[[#This Row],[Goods receipt date]]&lt;=TablePurchaseOrders[[#This Row],[Requested delivery date]],TRUE,FALSE)</f>
        <v>0</v>
      </c>
      <c r="L258" s="8" t="b">
        <f>IF(TablePurchaseOrders[[#This Row],[Purchase order quantity]]=TablePurchaseOrders[[#This Row],[Goods receipt quantity]],TRUE,FALSE)</f>
        <v>0</v>
      </c>
      <c r="M258" s="8" t="b">
        <f>IF(AND(TablePurchaseOrders[[#This Row],[Right time?]],TablePurchaseOrders[[#This Row],[Right quantity?]]),TRUE,FALSE)</f>
        <v>0</v>
      </c>
    </row>
    <row r="259" spans="1:13" x14ac:dyDescent="0.25">
      <c r="A259">
        <v>45056945</v>
      </c>
      <c r="B259">
        <v>10</v>
      </c>
      <c r="C259" t="s">
        <v>514</v>
      </c>
      <c r="D259" t="s">
        <v>515</v>
      </c>
      <c r="E259" t="s">
        <v>362</v>
      </c>
      <c r="F259" s="1">
        <v>43525</v>
      </c>
      <c r="G259" s="1">
        <v>43535</v>
      </c>
      <c r="H259" s="1">
        <v>43539</v>
      </c>
      <c r="I259">
        <v>900</v>
      </c>
      <c r="J259">
        <v>900</v>
      </c>
      <c r="K259" s="8" t="b">
        <f>IF(TablePurchaseOrders[[#This Row],[Goods receipt date]]&lt;=TablePurchaseOrders[[#This Row],[Requested delivery date]],TRUE,FALSE)</f>
        <v>0</v>
      </c>
      <c r="L259" s="8" t="b">
        <f>IF(TablePurchaseOrders[[#This Row],[Purchase order quantity]]=TablePurchaseOrders[[#This Row],[Goods receipt quantity]],TRUE,FALSE)</f>
        <v>1</v>
      </c>
      <c r="M259" s="8" t="b">
        <f>IF(AND(TablePurchaseOrders[[#This Row],[Right time?]],TablePurchaseOrders[[#This Row],[Right quantity?]]),TRUE,FALSE)</f>
        <v>0</v>
      </c>
    </row>
    <row r="260" spans="1:13" x14ac:dyDescent="0.25">
      <c r="A260">
        <v>45056945</v>
      </c>
      <c r="B260">
        <v>20</v>
      </c>
      <c r="C260" t="s">
        <v>512</v>
      </c>
      <c r="D260" t="s">
        <v>513</v>
      </c>
      <c r="E260" t="s">
        <v>362</v>
      </c>
      <c r="F260" s="1">
        <v>43525</v>
      </c>
      <c r="G260" s="1">
        <v>43535</v>
      </c>
      <c r="H260" s="1">
        <v>43538</v>
      </c>
      <c r="I260">
        <v>900</v>
      </c>
      <c r="J260">
        <v>632</v>
      </c>
      <c r="K260" s="8" t="b">
        <f>IF(TablePurchaseOrders[[#This Row],[Goods receipt date]]&lt;=TablePurchaseOrders[[#This Row],[Requested delivery date]],TRUE,FALSE)</f>
        <v>0</v>
      </c>
      <c r="L260" s="8" t="b">
        <f>IF(TablePurchaseOrders[[#This Row],[Purchase order quantity]]=TablePurchaseOrders[[#This Row],[Goods receipt quantity]],TRUE,FALSE)</f>
        <v>0</v>
      </c>
      <c r="M260" s="8" t="b">
        <f>IF(AND(TablePurchaseOrders[[#This Row],[Right time?]],TablePurchaseOrders[[#This Row],[Right quantity?]]),TRUE,FALSE)</f>
        <v>0</v>
      </c>
    </row>
    <row r="261" spans="1:13" x14ac:dyDescent="0.25">
      <c r="A261">
        <v>45056946</v>
      </c>
      <c r="B261">
        <v>10</v>
      </c>
      <c r="C261" t="s">
        <v>189</v>
      </c>
      <c r="D261" t="s">
        <v>190</v>
      </c>
      <c r="E261" t="s">
        <v>178</v>
      </c>
      <c r="F261" s="1">
        <v>43525</v>
      </c>
      <c r="G261" s="1">
        <v>43537</v>
      </c>
      <c r="H261" s="1">
        <v>43539</v>
      </c>
      <c r="I261">
        <v>920</v>
      </c>
      <c r="J261">
        <v>920</v>
      </c>
      <c r="K261" s="8" t="b">
        <f>IF(TablePurchaseOrders[[#This Row],[Goods receipt date]]&lt;=TablePurchaseOrders[[#This Row],[Requested delivery date]],TRUE,FALSE)</f>
        <v>0</v>
      </c>
      <c r="L261" s="8" t="b">
        <f>IF(TablePurchaseOrders[[#This Row],[Purchase order quantity]]=TablePurchaseOrders[[#This Row],[Goods receipt quantity]],TRUE,FALSE)</f>
        <v>1</v>
      </c>
      <c r="M261" s="8" t="b">
        <f>IF(AND(TablePurchaseOrders[[#This Row],[Right time?]],TablePurchaseOrders[[#This Row],[Right quantity?]]),TRUE,FALSE)</f>
        <v>0</v>
      </c>
    </row>
    <row r="262" spans="1:13" x14ac:dyDescent="0.25">
      <c r="A262">
        <v>45056947</v>
      </c>
      <c r="B262">
        <v>10</v>
      </c>
      <c r="C262" t="s">
        <v>197</v>
      </c>
      <c r="D262" t="s">
        <v>198</v>
      </c>
      <c r="E262" t="s">
        <v>137</v>
      </c>
      <c r="F262" s="1">
        <v>43525</v>
      </c>
      <c r="G262" s="1">
        <v>43537</v>
      </c>
      <c r="H262" s="1">
        <v>43545</v>
      </c>
      <c r="I262">
        <v>900</v>
      </c>
      <c r="J262">
        <v>900</v>
      </c>
      <c r="K262" s="8" t="b">
        <f>IF(TablePurchaseOrders[[#This Row],[Goods receipt date]]&lt;=TablePurchaseOrders[[#This Row],[Requested delivery date]],TRUE,FALSE)</f>
        <v>0</v>
      </c>
      <c r="L262" s="8" t="b">
        <f>IF(TablePurchaseOrders[[#This Row],[Purchase order quantity]]=TablePurchaseOrders[[#This Row],[Goods receipt quantity]],TRUE,FALSE)</f>
        <v>1</v>
      </c>
      <c r="M262" s="8" t="b">
        <f>IF(AND(TablePurchaseOrders[[#This Row],[Right time?]],TablePurchaseOrders[[#This Row],[Right quantity?]]),TRUE,FALSE)</f>
        <v>0</v>
      </c>
    </row>
    <row r="263" spans="1:13" x14ac:dyDescent="0.25">
      <c r="A263">
        <v>45056948</v>
      </c>
      <c r="B263">
        <v>10</v>
      </c>
      <c r="C263" t="s">
        <v>106</v>
      </c>
      <c r="D263" t="s">
        <v>107</v>
      </c>
      <c r="E263" t="s">
        <v>87</v>
      </c>
      <c r="F263" s="1">
        <v>43527</v>
      </c>
      <c r="G263" s="1">
        <v>43539</v>
      </c>
      <c r="H263" s="1">
        <v>43539</v>
      </c>
      <c r="I263">
        <v>49</v>
      </c>
      <c r="J263">
        <v>49</v>
      </c>
      <c r="K263" s="8" t="b">
        <f>IF(TablePurchaseOrders[[#This Row],[Goods receipt date]]&lt;=TablePurchaseOrders[[#This Row],[Requested delivery date]],TRUE,FALSE)</f>
        <v>1</v>
      </c>
      <c r="L263" s="8" t="b">
        <f>IF(TablePurchaseOrders[[#This Row],[Purchase order quantity]]=TablePurchaseOrders[[#This Row],[Goods receipt quantity]],TRUE,FALSE)</f>
        <v>1</v>
      </c>
      <c r="M263" s="8" t="b">
        <f>IF(AND(TablePurchaseOrders[[#This Row],[Right time?]],TablePurchaseOrders[[#This Row],[Right quantity?]]),TRUE,FALSE)</f>
        <v>1</v>
      </c>
    </row>
    <row r="264" spans="1:13" x14ac:dyDescent="0.25">
      <c r="A264">
        <v>45056949</v>
      </c>
      <c r="B264">
        <v>10</v>
      </c>
      <c r="C264" t="s">
        <v>140</v>
      </c>
      <c r="D264" t="s">
        <v>141</v>
      </c>
      <c r="E264" t="s">
        <v>134</v>
      </c>
      <c r="F264" s="1">
        <v>43527</v>
      </c>
      <c r="G264" s="1">
        <v>43539</v>
      </c>
      <c r="H264" s="1">
        <v>43550</v>
      </c>
      <c r="I264">
        <v>540</v>
      </c>
      <c r="J264">
        <v>540</v>
      </c>
      <c r="K264" s="8" t="b">
        <f>IF(TablePurchaseOrders[[#This Row],[Goods receipt date]]&lt;=TablePurchaseOrders[[#This Row],[Requested delivery date]],TRUE,FALSE)</f>
        <v>0</v>
      </c>
      <c r="L264" s="8" t="b">
        <f>IF(TablePurchaseOrders[[#This Row],[Purchase order quantity]]=TablePurchaseOrders[[#This Row],[Goods receipt quantity]],TRUE,FALSE)</f>
        <v>1</v>
      </c>
      <c r="M264" s="8" t="b">
        <f>IF(AND(TablePurchaseOrders[[#This Row],[Right time?]],TablePurchaseOrders[[#This Row],[Right quantity?]]),TRUE,FALSE)</f>
        <v>0</v>
      </c>
    </row>
    <row r="265" spans="1:13" x14ac:dyDescent="0.25">
      <c r="A265">
        <v>45056949</v>
      </c>
      <c r="B265">
        <v>20</v>
      </c>
      <c r="C265" t="s">
        <v>164</v>
      </c>
      <c r="D265" t="s">
        <v>165</v>
      </c>
      <c r="E265" t="s">
        <v>134</v>
      </c>
      <c r="F265" s="1">
        <v>43527</v>
      </c>
      <c r="G265" s="1">
        <v>43539</v>
      </c>
      <c r="H265" s="1">
        <v>43544</v>
      </c>
      <c r="I265">
        <v>1350</v>
      </c>
      <c r="J265">
        <v>1350</v>
      </c>
      <c r="K265" s="8" t="b">
        <f>IF(TablePurchaseOrders[[#This Row],[Goods receipt date]]&lt;=TablePurchaseOrders[[#This Row],[Requested delivery date]],TRUE,FALSE)</f>
        <v>0</v>
      </c>
      <c r="L265" s="8" t="b">
        <f>IF(TablePurchaseOrders[[#This Row],[Purchase order quantity]]=TablePurchaseOrders[[#This Row],[Goods receipt quantity]],TRUE,FALSE)</f>
        <v>1</v>
      </c>
      <c r="M265" s="8" t="b">
        <f>IF(AND(TablePurchaseOrders[[#This Row],[Right time?]],TablePurchaseOrders[[#This Row],[Right quantity?]]),TRUE,FALSE)</f>
        <v>0</v>
      </c>
    </row>
    <row r="266" spans="1:13" x14ac:dyDescent="0.25">
      <c r="A266">
        <v>45056949</v>
      </c>
      <c r="B266">
        <v>30</v>
      </c>
      <c r="C266" t="s">
        <v>191</v>
      </c>
      <c r="D266" t="s">
        <v>192</v>
      </c>
      <c r="E266" t="s">
        <v>134</v>
      </c>
      <c r="F266" s="1">
        <v>43527</v>
      </c>
      <c r="G266" s="1">
        <v>43539</v>
      </c>
      <c r="H266" s="1">
        <v>43539</v>
      </c>
      <c r="I266">
        <v>920</v>
      </c>
      <c r="J266">
        <v>525</v>
      </c>
      <c r="K266" s="8" t="b">
        <f>IF(TablePurchaseOrders[[#This Row],[Goods receipt date]]&lt;=TablePurchaseOrders[[#This Row],[Requested delivery date]],TRUE,FALSE)</f>
        <v>1</v>
      </c>
      <c r="L266" s="8" t="b">
        <f>IF(TablePurchaseOrders[[#This Row],[Purchase order quantity]]=TablePurchaseOrders[[#This Row],[Goods receipt quantity]],TRUE,FALSE)</f>
        <v>0</v>
      </c>
      <c r="M266" s="8" t="b">
        <f>IF(AND(TablePurchaseOrders[[#This Row],[Right time?]],TablePurchaseOrders[[#This Row],[Right quantity?]]),TRUE,FALSE)</f>
        <v>0</v>
      </c>
    </row>
    <row r="267" spans="1:13" x14ac:dyDescent="0.25">
      <c r="A267">
        <v>45056949</v>
      </c>
      <c r="B267">
        <v>40</v>
      </c>
      <c r="C267" t="s">
        <v>207</v>
      </c>
      <c r="D267" t="s">
        <v>208</v>
      </c>
      <c r="E267" t="s">
        <v>134</v>
      </c>
      <c r="F267" s="1">
        <v>43527</v>
      </c>
      <c r="G267" s="1">
        <v>43539</v>
      </c>
      <c r="H267" s="1">
        <v>43539</v>
      </c>
      <c r="I267">
        <v>860</v>
      </c>
      <c r="J267">
        <v>860</v>
      </c>
      <c r="K267" s="8" t="b">
        <f>IF(TablePurchaseOrders[[#This Row],[Goods receipt date]]&lt;=TablePurchaseOrders[[#This Row],[Requested delivery date]],TRUE,FALSE)</f>
        <v>1</v>
      </c>
      <c r="L267" s="8" t="b">
        <f>IF(TablePurchaseOrders[[#This Row],[Purchase order quantity]]=TablePurchaseOrders[[#This Row],[Goods receipt quantity]],TRUE,FALSE)</f>
        <v>1</v>
      </c>
      <c r="M267" s="8" t="b">
        <f>IF(AND(TablePurchaseOrders[[#This Row],[Right time?]],TablePurchaseOrders[[#This Row],[Right quantity?]]),TRUE,FALSE)</f>
        <v>1</v>
      </c>
    </row>
    <row r="268" spans="1:13" x14ac:dyDescent="0.25">
      <c r="A268">
        <v>45056949</v>
      </c>
      <c r="B268">
        <v>50</v>
      </c>
      <c r="C268" t="s">
        <v>235</v>
      </c>
      <c r="D268" t="s">
        <v>236</v>
      </c>
      <c r="E268" t="s">
        <v>134</v>
      </c>
      <c r="F268" s="1">
        <v>43527</v>
      </c>
      <c r="G268" s="1">
        <v>43539</v>
      </c>
      <c r="H268" s="1">
        <v>43539</v>
      </c>
      <c r="I268">
        <v>204</v>
      </c>
      <c r="J268">
        <v>204</v>
      </c>
      <c r="K268" s="8" t="b">
        <f>IF(TablePurchaseOrders[[#This Row],[Goods receipt date]]&lt;=TablePurchaseOrders[[#This Row],[Requested delivery date]],TRUE,FALSE)</f>
        <v>1</v>
      </c>
      <c r="L268" s="8" t="b">
        <f>IF(TablePurchaseOrders[[#This Row],[Purchase order quantity]]=TablePurchaseOrders[[#This Row],[Goods receipt quantity]],TRUE,FALSE)</f>
        <v>1</v>
      </c>
      <c r="M268" s="8" t="b">
        <f>IF(AND(TablePurchaseOrders[[#This Row],[Right time?]],TablePurchaseOrders[[#This Row],[Right quantity?]]),TRUE,FALSE)</f>
        <v>1</v>
      </c>
    </row>
    <row r="269" spans="1:13" x14ac:dyDescent="0.25">
      <c r="A269">
        <v>45056949</v>
      </c>
      <c r="B269">
        <v>60</v>
      </c>
      <c r="C269" t="s">
        <v>548</v>
      </c>
      <c r="D269" t="s">
        <v>549</v>
      </c>
      <c r="E269" t="s">
        <v>134</v>
      </c>
      <c r="F269" s="1">
        <v>43527</v>
      </c>
      <c r="G269" s="1">
        <v>43539</v>
      </c>
      <c r="H269" s="1">
        <v>43546</v>
      </c>
      <c r="I269">
        <v>270</v>
      </c>
      <c r="J269">
        <v>270</v>
      </c>
      <c r="K269" s="8" t="b">
        <f>IF(TablePurchaseOrders[[#This Row],[Goods receipt date]]&lt;=TablePurchaseOrders[[#This Row],[Requested delivery date]],TRUE,FALSE)</f>
        <v>0</v>
      </c>
      <c r="L269" s="8" t="b">
        <f>IF(TablePurchaseOrders[[#This Row],[Purchase order quantity]]=TablePurchaseOrders[[#This Row],[Goods receipt quantity]],TRUE,FALSE)</f>
        <v>1</v>
      </c>
      <c r="M269" s="8" t="b">
        <f>IF(AND(TablePurchaseOrders[[#This Row],[Right time?]],TablePurchaseOrders[[#This Row],[Right quantity?]]),TRUE,FALSE)</f>
        <v>0</v>
      </c>
    </row>
    <row r="270" spans="1:13" x14ac:dyDescent="0.25">
      <c r="A270">
        <v>45056950</v>
      </c>
      <c r="B270">
        <v>10</v>
      </c>
      <c r="C270" t="s">
        <v>142</v>
      </c>
      <c r="D270" t="s">
        <v>143</v>
      </c>
      <c r="E270" t="s">
        <v>137</v>
      </c>
      <c r="F270" s="1">
        <v>43527</v>
      </c>
      <c r="G270" s="1">
        <v>43539</v>
      </c>
      <c r="H270" s="1">
        <v>43539</v>
      </c>
      <c r="I270">
        <v>500</v>
      </c>
      <c r="J270">
        <v>500</v>
      </c>
      <c r="K270" s="8" t="b">
        <f>IF(TablePurchaseOrders[[#This Row],[Goods receipt date]]&lt;=TablePurchaseOrders[[#This Row],[Requested delivery date]],TRUE,FALSE)</f>
        <v>1</v>
      </c>
      <c r="L270" s="8" t="b">
        <f>IF(TablePurchaseOrders[[#This Row],[Purchase order quantity]]=TablePurchaseOrders[[#This Row],[Goods receipt quantity]],TRUE,FALSE)</f>
        <v>1</v>
      </c>
      <c r="M270" s="8" t="b">
        <f>IF(AND(TablePurchaseOrders[[#This Row],[Right time?]],TablePurchaseOrders[[#This Row],[Right quantity?]]),TRUE,FALSE)</f>
        <v>1</v>
      </c>
    </row>
    <row r="271" spans="1:13" x14ac:dyDescent="0.25">
      <c r="A271">
        <v>45056951</v>
      </c>
      <c r="B271">
        <v>10</v>
      </c>
      <c r="C271" t="s">
        <v>43</v>
      </c>
      <c r="D271" t="s">
        <v>44</v>
      </c>
      <c r="E271" t="s">
        <v>3</v>
      </c>
      <c r="F271" s="1">
        <v>43528</v>
      </c>
      <c r="G271" s="1">
        <v>43538</v>
      </c>
      <c r="H271" s="1">
        <v>43565</v>
      </c>
      <c r="I271">
        <v>170</v>
      </c>
      <c r="J271">
        <v>170</v>
      </c>
      <c r="K271" s="8" t="b">
        <f>IF(TablePurchaseOrders[[#This Row],[Goods receipt date]]&lt;=TablePurchaseOrders[[#This Row],[Requested delivery date]],TRUE,FALSE)</f>
        <v>0</v>
      </c>
      <c r="L271" s="8" t="b">
        <f>IF(TablePurchaseOrders[[#This Row],[Purchase order quantity]]=TablePurchaseOrders[[#This Row],[Goods receipt quantity]],TRUE,FALSE)</f>
        <v>1</v>
      </c>
      <c r="M271" s="8" t="b">
        <f>IF(AND(TablePurchaseOrders[[#This Row],[Right time?]],TablePurchaseOrders[[#This Row],[Right quantity?]]),TRUE,FALSE)</f>
        <v>0</v>
      </c>
    </row>
    <row r="272" spans="1:13" x14ac:dyDescent="0.25">
      <c r="A272">
        <v>45056951</v>
      </c>
      <c r="B272">
        <v>20</v>
      </c>
      <c r="C272" t="s">
        <v>31</v>
      </c>
      <c r="D272" t="s">
        <v>32</v>
      </c>
      <c r="E272" t="s">
        <v>3</v>
      </c>
      <c r="F272" s="1">
        <v>43528</v>
      </c>
      <c r="G272" s="1">
        <v>43538</v>
      </c>
      <c r="H272" s="1">
        <v>43538</v>
      </c>
      <c r="I272">
        <v>160</v>
      </c>
      <c r="J272">
        <v>122</v>
      </c>
      <c r="K272" s="8" t="b">
        <f>IF(TablePurchaseOrders[[#This Row],[Goods receipt date]]&lt;=TablePurchaseOrders[[#This Row],[Requested delivery date]],TRUE,FALSE)</f>
        <v>1</v>
      </c>
      <c r="L272" s="8" t="b">
        <f>IF(TablePurchaseOrders[[#This Row],[Purchase order quantity]]=TablePurchaseOrders[[#This Row],[Goods receipt quantity]],TRUE,FALSE)</f>
        <v>0</v>
      </c>
      <c r="M272" s="8" t="b">
        <f>IF(AND(TablePurchaseOrders[[#This Row],[Right time?]],TablePurchaseOrders[[#This Row],[Right quantity?]]),TRUE,FALSE)</f>
        <v>0</v>
      </c>
    </row>
    <row r="273" spans="1:13" x14ac:dyDescent="0.25">
      <c r="A273">
        <v>45056952</v>
      </c>
      <c r="B273">
        <v>10</v>
      </c>
      <c r="C273" t="s">
        <v>46</v>
      </c>
      <c r="D273" t="s">
        <v>47</v>
      </c>
      <c r="E273" t="s">
        <v>24</v>
      </c>
      <c r="F273" s="1">
        <v>43528</v>
      </c>
      <c r="G273" s="1">
        <v>43539</v>
      </c>
      <c r="H273" s="1">
        <v>43539</v>
      </c>
      <c r="I273">
        <v>192</v>
      </c>
      <c r="J273">
        <v>192</v>
      </c>
      <c r="K273" s="8" t="b">
        <f>IF(TablePurchaseOrders[[#This Row],[Goods receipt date]]&lt;=TablePurchaseOrders[[#This Row],[Requested delivery date]],TRUE,FALSE)</f>
        <v>1</v>
      </c>
      <c r="L273" s="8" t="b">
        <f>IF(TablePurchaseOrders[[#This Row],[Purchase order quantity]]=TablePurchaseOrders[[#This Row],[Goods receipt quantity]],TRUE,FALSE)</f>
        <v>1</v>
      </c>
      <c r="M273" s="8" t="b">
        <f>IF(AND(TablePurchaseOrders[[#This Row],[Right time?]],TablePurchaseOrders[[#This Row],[Right quantity?]]),TRUE,FALSE)</f>
        <v>1</v>
      </c>
    </row>
    <row r="274" spans="1:13" x14ac:dyDescent="0.25">
      <c r="A274">
        <v>45056953</v>
      </c>
      <c r="B274">
        <v>10</v>
      </c>
      <c r="C274" t="s">
        <v>374</v>
      </c>
      <c r="D274" t="s">
        <v>375</v>
      </c>
      <c r="E274" t="s">
        <v>362</v>
      </c>
      <c r="F274" s="1">
        <v>43528</v>
      </c>
      <c r="G274" s="1">
        <v>43538</v>
      </c>
      <c r="H274" s="1">
        <v>43538</v>
      </c>
      <c r="I274">
        <v>900</v>
      </c>
      <c r="J274">
        <v>900</v>
      </c>
      <c r="K274" s="8" t="b">
        <f>IF(TablePurchaseOrders[[#This Row],[Goods receipt date]]&lt;=TablePurchaseOrders[[#This Row],[Requested delivery date]],TRUE,FALSE)</f>
        <v>1</v>
      </c>
      <c r="L274" s="8" t="b">
        <f>IF(TablePurchaseOrders[[#This Row],[Purchase order quantity]]=TablePurchaseOrders[[#This Row],[Goods receipt quantity]],TRUE,FALSE)</f>
        <v>1</v>
      </c>
      <c r="M274" s="8" t="b">
        <f>IF(AND(TablePurchaseOrders[[#This Row],[Right time?]],TablePurchaseOrders[[#This Row],[Right quantity?]]),TRUE,FALSE)</f>
        <v>1</v>
      </c>
    </row>
    <row r="275" spans="1:13" x14ac:dyDescent="0.25">
      <c r="A275">
        <v>45056953</v>
      </c>
      <c r="B275">
        <v>20</v>
      </c>
      <c r="C275" t="s">
        <v>466</v>
      </c>
      <c r="D275" t="s">
        <v>467</v>
      </c>
      <c r="E275" t="s">
        <v>362</v>
      </c>
      <c r="F275" s="1">
        <v>43528</v>
      </c>
      <c r="G275" s="1">
        <v>43538</v>
      </c>
      <c r="H275" s="1">
        <v>43538</v>
      </c>
      <c r="I275">
        <v>800</v>
      </c>
      <c r="J275">
        <v>800</v>
      </c>
      <c r="K275" s="8" t="b">
        <f>IF(TablePurchaseOrders[[#This Row],[Goods receipt date]]&lt;=TablePurchaseOrders[[#This Row],[Requested delivery date]],TRUE,FALSE)</f>
        <v>1</v>
      </c>
      <c r="L275" s="8" t="b">
        <f>IF(TablePurchaseOrders[[#This Row],[Purchase order quantity]]=TablePurchaseOrders[[#This Row],[Goods receipt quantity]],TRUE,FALSE)</f>
        <v>1</v>
      </c>
      <c r="M275" s="8" t="b">
        <f>IF(AND(TablePurchaseOrders[[#This Row],[Right time?]],TablePurchaseOrders[[#This Row],[Right quantity?]]),TRUE,FALSE)</f>
        <v>1</v>
      </c>
    </row>
    <row r="276" spans="1:13" x14ac:dyDescent="0.25">
      <c r="A276">
        <v>45056954</v>
      </c>
      <c r="B276">
        <v>10</v>
      </c>
      <c r="C276" t="s">
        <v>363</v>
      </c>
      <c r="D276" t="s">
        <v>364</v>
      </c>
      <c r="E276" t="s">
        <v>365</v>
      </c>
      <c r="F276" s="1">
        <v>43529</v>
      </c>
      <c r="G276" s="1">
        <v>43542</v>
      </c>
      <c r="H276" s="1">
        <v>43542</v>
      </c>
      <c r="I276">
        <v>1200</v>
      </c>
      <c r="J276">
        <v>1200</v>
      </c>
      <c r="K276" s="8" t="b">
        <f>IF(TablePurchaseOrders[[#This Row],[Goods receipt date]]&lt;=TablePurchaseOrders[[#This Row],[Requested delivery date]],TRUE,FALSE)</f>
        <v>1</v>
      </c>
      <c r="L276" s="8" t="b">
        <f>IF(TablePurchaseOrders[[#This Row],[Purchase order quantity]]=TablePurchaseOrders[[#This Row],[Goods receipt quantity]],TRUE,FALSE)</f>
        <v>1</v>
      </c>
      <c r="M276" s="8" t="b">
        <f>IF(AND(TablePurchaseOrders[[#This Row],[Right time?]],TablePurchaseOrders[[#This Row],[Right quantity?]]),TRUE,FALSE)</f>
        <v>1</v>
      </c>
    </row>
    <row r="277" spans="1:13" x14ac:dyDescent="0.25">
      <c r="A277">
        <v>45056955</v>
      </c>
      <c r="B277">
        <v>10</v>
      </c>
      <c r="C277" t="s">
        <v>308</v>
      </c>
      <c r="D277" t="s">
        <v>309</v>
      </c>
      <c r="E277" t="s">
        <v>291</v>
      </c>
      <c r="F277" s="1">
        <v>43529</v>
      </c>
      <c r="G277" s="1">
        <v>43542</v>
      </c>
      <c r="H277" s="1">
        <v>43542</v>
      </c>
      <c r="I277">
        <v>14</v>
      </c>
      <c r="J277">
        <v>12</v>
      </c>
      <c r="K277" s="8" t="b">
        <f>IF(TablePurchaseOrders[[#This Row],[Goods receipt date]]&lt;=TablePurchaseOrders[[#This Row],[Requested delivery date]],TRUE,FALSE)</f>
        <v>1</v>
      </c>
      <c r="L277" s="8" t="b">
        <f>IF(TablePurchaseOrders[[#This Row],[Purchase order quantity]]=TablePurchaseOrders[[#This Row],[Goods receipt quantity]],TRUE,FALSE)</f>
        <v>0</v>
      </c>
      <c r="M277" s="8" t="b">
        <f>IF(AND(TablePurchaseOrders[[#This Row],[Right time?]],TablePurchaseOrders[[#This Row],[Right quantity?]]),TRUE,FALSE)</f>
        <v>0</v>
      </c>
    </row>
    <row r="278" spans="1:13" x14ac:dyDescent="0.25">
      <c r="A278">
        <v>45056956</v>
      </c>
      <c r="B278">
        <v>10</v>
      </c>
      <c r="C278" t="s">
        <v>90</v>
      </c>
      <c r="D278" t="s">
        <v>91</v>
      </c>
      <c r="E278" t="s">
        <v>84</v>
      </c>
      <c r="F278" s="1">
        <v>43529</v>
      </c>
      <c r="G278" s="1">
        <v>43545</v>
      </c>
      <c r="H278" s="1">
        <v>43545</v>
      </c>
      <c r="I278">
        <v>340</v>
      </c>
      <c r="J278">
        <v>340</v>
      </c>
      <c r="K278" s="8" t="b">
        <f>IF(TablePurchaseOrders[[#This Row],[Goods receipt date]]&lt;=TablePurchaseOrders[[#This Row],[Requested delivery date]],TRUE,FALSE)</f>
        <v>1</v>
      </c>
      <c r="L278" s="8" t="b">
        <f>IF(TablePurchaseOrders[[#This Row],[Purchase order quantity]]=TablePurchaseOrders[[#This Row],[Goods receipt quantity]],TRUE,FALSE)</f>
        <v>1</v>
      </c>
      <c r="M278" s="8" t="b">
        <f>IF(AND(TablePurchaseOrders[[#This Row],[Right time?]],TablePurchaseOrders[[#This Row],[Right quantity?]]),TRUE,FALSE)</f>
        <v>1</v>
      </c>
    </row>
    <row r="279" spans="1:13" x14ac:dyDescent="0.25">
      <c r="A279">
        <v>45056957</v>
      </c>
      <c r="B279">
        <v>10</v>
      </c>
      <c r="C279" t="s">
        <v>154</v>
      </c>
      <c r="D279" t="s">
        <v>155</v>
      </c>
      <c r="E279" t="s">
        <v>134</v>
      </c>
      <c r="F279" s="1">
        <v>43531</v>
      </c>
      <c r="G279" s="1">
        <v>43543</v>
      </c>
      <c r="H279" s="1">
        <v>43549</v>
      </c>
      <c r="I279">
        <v>910</v>
      </c>
      <c r="J279">
        <v>160</v>
      </c>
      <c r="K279" s="8" t="b">
        <f>IF(TablePurchaseOrders[[#This Row],[Goods receipt date]]&lt;=TablePurchaseOrders[[#This Row],[Requested delivery date]],TRUE,FALSE)</f>
        <v>0</v>
      </c>
      <c r="L279" s="8" t="b">
        <f>IF(TablePurchaseOrders[[#This Row],[Purchase order quantity]]=TablePurchaseOrders[[#This Row],[Goods receipt quantity]],TRUE,FALSE)</f>
        <v>0</v>
      </c>
      <c r="M279" s="8" t="b">
        <f>IF(AND(TablePurchaseOrders[[#This Row],[Right time?]],TablePurchaseOrders[[#This Row],[Right quantity?]]),TRUE,FALSE)</f>
        <v>0</v>
      </c>
    </row>
    <row r="280" spans="1:13" x14ac:dyDescent="0.25">
      <c r="A280">
        <v>45056957</v>
      </c>
      <c r="B280">
        <v>20</v>
      </c>
      <c r="C280" t="s">
        <v>146</v>
      </c>
      <c r="D280" t="s">
        <v>147</v>
      </c>
      <c r="E280" t="s">
        <v>134</v>
      </c>
      <c r="F280" s="1">
        <v>43531</v>
      </c>
      <c r="G280" s="1">
        <v>43543</v>
      </c>
      <c r="H280" s="1">
        <v>43557</v>
      </c>
      <c r="I280">
        <v>700</v>
      </c>
      <c r="J280">
        <v>474</v>
      </c>
      <c r="K280" s="8" t="b">
        <f>IF(TablePurchaseOrders[[#This Row],[Goods receipt date]]&lt;=TablePurchaseOrders[[#This Row],[Requested delivery date]],TRUE,FALSE)</f>
        <v>0</v>
      </c>
      <c r="L280" s="8" t="b">
        <f>IF(TablePurchaseOrders[[#This Row],[Purchase order quantity]]=TablePurchaseOrders[[#This Row],[Goods receipt quantity]],TRUE,FALSE)</f>
        <v>0</v>
      </c>
      <c r="M280" s="8" t="b">
        <f>IF(AND(TablePurchaseOrders[[#This Row],[Right time?]],TablePurchaseOrders[[#This Row],[Right quantity?]]),TRUE,FALSE)</f>
        <v>0</v>
      </c>
    </row>
    <row r="281" spans="1:13" x14ac:dyDescent="0.25">
      <c r="A281">
        <v>45056957</v>
      </c>
      <c r="B281">
        <v>30</v>
      </c>
      <c r="C281" t="s">
        <v>215</v>
      </c>
      <c r="D281" t="s">
        <v>216</v>
      </c>
      <c r="E281" t="s">
        <v>134</v>
      </c>
      <c r="F281" s="1">
        <v>43531</v>
      </c>
      <c r="G281" s="1">
        <v>43543</v>
      </c>
      <c r="H281" s="1">
        <v>43546</v>
      </c>
      <c r="I281">
        <v>620</v>
      </c>
      <c r="J281">
        <v>620</v>
      </c>
      <c r="K281" s="8" t="b">
        <f>IF(TablePurchaseOrders[[#This Row],[Goods receipt date]]&lt;=TablePurchaseOrders[[#This Row],[Requested delivery date]],TRUE,FALSE)</f>
        <v>0</v>
      </c>
      <c r="L281" s="8" t="b">
        <f>IF(TablePurchaseOrders[[#This Row],[Purchase order quantity]]=TablePurchaseOrders[[#This Row],[Goods receipt quantity]],TRUE,FALSE)</f>
        <v>1</v>
      </c>
      <c r="M281" s="8" t="b">
        <f>IF(AND(TablePurchaseOrders[[#This Row],[Right time?]],TablePurchaseOrders[[#This Row],[Right quantity?]]),TRUE,FALSE)</f>
        <v>0</v>
      </c>
    </row>
    <row r="282" spans="1:13" x14ac:dyDescent="0.25">
      <c r="A282">
        <v>45056957</v>
      </c>
      <c r="B282">
        <v>40</v>
      </c>
      <c r="C282" t="s">
        <v>193</v>
      </c>
      <c r="D282" t="s">
        <v>194</v>
      </c>
      <c r="E282" t="s">
        <v>134</v>
      </c>
      <c r="F282" s="1">
        <v>43531</v>
      </c>
      <c r="G282" s="1">
        <v>43543</v>
      </c>
      <c r="H282" s="1">
        <v>43551</v>
      </c>
      <c r="I282">
        <v>650</v>
      </c>
      <c r="J282">
        <v>343</v>
      </c>
      <c r="K282" s="8" t="b">
        <f>IF(TablePurchaseOrders[[#This Row],[Goods receipt date]]&lt;=TablePurchaseOrders[[#This Row],[Requested delivery date]],TRUE,FALSE)</f>
        <v>0</v>
      </c>
      <c r="L282" s="8" t="b">
        <f>IF(TablePurchaseOrders[[#This Row],[Purchase order quantity]]=TablePurchaseOrders[[#This Row],[Goods receipt quantity]],TRUE,FALSE)</f>
        <v>0</v>
      </c>
      <c r="M282" s="8" t="b">
        <f>IF(AND(TablePurchaseOrders[[#This Row],[Right time?]],TablePurchaseOrders[[#This Row],[Right quantity?]]),TRUE,FALSE)</f>
        <v>0</v>
      </c>
    </row>
    <row r="283" spans="1:13" x14ac:dyDescent="0.25">
      <c r="A283">
        <v>45056957</v>
      </c>
      <c r="B283">
        <v>50</v>
      </c>
      <c r="C283" t="s">
        <v>227</v>
      </c>
      <c r="D283" t="s">
        <v>228</v>
      </c>
      <c r="E283" t="s">
        <v>134</v>
      </c>
      <c r="F283" s="1">
        <v>43531</v>
      </c>
      <c r="G283" s="1">
        <v>43543</v>
      </c>
      <c r="H283" s="1">
        <v>43553</v>
      </c>
      <c r="I283">
        <v>280</v>
      </c>
      <c r="J283">
        <v>280</v>
      </c>
      <c r="K283" s="8" t="b">
        <f>IF(TablePurchaseOrders[[#This Row],[Goods receipt date]]&lt;=TablePurchaseOrders[[#This Row],[Requested delivery date]],TRUE,FALSE)</f>
        <v>0</v>
      </c>
      <c r="L283" s="8" t="b">
        <f>IF(TablePurchaseOrders[[#This Row],[Purchase order quantity]]=TablePurchaseOrders[[#This Row],[Goods receipt quantity]],TRUE,FALSE)</f>
        <v>1</v>
      </c>
      <c r="M283" s="8" t="b">
        <f>IF(AND(TablePurchaseOrders[[#This Row],[Right time?]],TablePurchaseOrders[[#This Row],[Right quantity?]]),TRUE,FALSE)</f>
        <v>0</v>
      </c>
    </row>
    <row r="284" spans="1:13" x14ac:dyDescent="0.25">
      <c r="A284">
        <v>45056957</v>
      </c>
      <c r="B284">
        <v>60</v>
      </c>
      <c r="C284" t="s">
        <v>221</v>
      </c>
      <c r="D284" t="s">
        <v>222</v>
      </c>
      <c r="E284" t="s">
        <v>134</v>
      </c>
      <c r="F284" s="1">
        <v>43531</v>
      </c>
      <c r="G284" s="1">
        <v>43543</v>
      </c>
      <c r="H284" s="1">
        <v>43546</v>
      </c>
      <c r="I284">
        <v>272</v>
      </c>
      <c r="J284">
        <v>272</v>
      </c>
      <c r="K284" s="8" t="b">
        <f>IF(TablePurchaseOrders[[#This Row],[Goods receipt date]]&lt;=TablePurchaseOrders[[#This Row],[Requested delivery date]],TRUE,FALSE)</f>
        <v>0</v>
      </c>
      <c r="L284" s="8" t="b">
        <f>IF(TablePurchaseOrders[[#This Row],[Purchase order quantity]]=TablePurchaseOrders[[#This Row],[Goods receipt quantity]],TRUE,FALSE)</f>
        <v>1</v>
      </c>
      <c r="M284" s="8" t="b">
        <f>IF(AND(TablePurchaseOrders[[#This Row],[Right time?]],TablePurchaseOrders[[#This Row],[Right quantity?]]),TRUE,FALSE)</f>
        <v>0</v>
      </c>
    </row>
    <row r="285" spans="1:13" x14ac:dyDescent="0.25">
      <c r="A285">
        <v>45056957</v>
      </c>
      <c r="B285">
        <v>70</v>
      </c>
      <c r="C285" t="s">
        <v>544</v>
      </c>
      <c r="D285" t="s">
        <v>545</v>
      </c>
      <c r="E285" t="s">
        <v>134</v>
      </c>
      <c r="F285" s="1">
        <v>43531</v>
      </c>
      <c r="G285" s="1">
        <v>43543</v>
      </c>
      <c r="H285" s="1">
        <v>43543</v>
      </c>
      <c r="I285">
        <v>260</v>
      </c>
      <c r="J285">
        <v>200</v>
      </c>
      <c r="K285" s="8" t="b">
        <f>IF(TablePurchaseOrders[[#This Row],[Goods receipt date]]&lt;=TablePurchaseOrders[[#This Row],[Requested delivery date]],TRUE,FALSE)</f>
        <v>1</v>
      </c>
      <c r="L285" s="8" t="b">
        <f>IF(TablePurchaseOrders[[#This Row],[Purchase order quantity]]=TablePurchaseOrders[[#This Row],[Goods receipt quantity]],TRUE,FALSE)</f>
        <v>0</v>
      </c>
      <c r="M285" s="8" t="b">
        <f>IF(AND(TablePurchaseOrders[[#This Row],[Right time?]],TablePurchaseOrders[[#This Row],[Right quantity?]]),TRUE,FALSE)</f>
        <v>0</v>
      </c>
    </row>
    <row r="286" spans="1:13" x14ac:dyDescent="0.25">
      <c r="A286">
        <v>45056957</v>
      </c>
      <c r="B286">
        <v>80</v>
      </c>
      <c r="C286" t="s">
        <v>552</v>
      </c>
      <c r="D286" t="s">
        <v>553</v>
      </c>
      <c r="E286" t="s">
        <v>134</v>
      </c>
      <c r="F286" s="1">
        <v>43531</v>
      </c>
      <c r="G286" s="1">
        <v>43543</v>
      </c>
      <c r="H286" s="1">
        <v>43543</v>
      </c>
      <c r="I286">
        <v>240</v>
      </c>
      <c r="J286">
        <v>240</v>
      </c>
      <c r="K286" s="8" t="b">
        <f>IF(TablePurchaseOrders[[#This Row],[Goods receipt date]]&lt;=TablePurchaseOrders[[#This Row],[Requested delivery date]],TRUE,FALSE)</f>
        <v>1</v>
      </c>
      <c r="L286" s="8" t="b">
        <f>IF(TablePurchaseOrders[[#This Row],[Purchase order quantity]]=TablePurchaseOrders[[#This Row],[Goods receipt quantity]],TRUE,FALSE)</f>
        <v>1</v>
      </c>
      <c r="M286" s="8" t="b">
        <f>IF(AND(TablePurchaseOrders[[#This Row],[Right time?]],TablePurchaseOrders[[#This Row],[Right quantity?]]),TRUE,FALSE)</f>
        <v>1</v>
      </c>
    </row>
    <row r="287" spans="1:13" x14ac:dyDescent="0.25">
      <c r="A287">
        <v>45056958</v>
      </c>
      <c r="B287">
        <v>10</v>
      </c>
      <c r="C287" t="s">
        <v>518</v>
      </c>
      <c r="D287" t="s">
        <v>519</v>
      </c>
      <c r="E287" t="s">
        <v>362</v>
      </c>
      <c r="F287" s="1">
        <v>43531</v>
      </c>
      <c r="G287" s="1">
        <v>43539</v>
      </c>
      <c r="H287" s="1">
        <v>43539</v>
      </c>
      <c r="I287">
        <v>800</v>
      </c>
      <c r="J287">
        <v>800</v>
      </c>
      <c r="K287" s="8" t="b">
        <f>IF(TablePurchaseOrders[[#This Row],[Goods receipt date]]&lt;=TablePurchaseOrders[[#This Row],[Requested delivery date]],TRUE,FALSE)</f>
        <v>1</v>
      </c>
      <c r="L287" s="8" t="b">
        <f>IF(TablePurchaseOrders[[#This Row],[Purchase order quantity]]=TablePurchaseOrders[[#This Row],[Goods receipt quantity]],TRUE,FALSE)</f>
        <v>1</v>
      </c>
      <c r="M287" s="8" t="b">
        <f>IF(AND(TablePurchaseOrders[[#This Row],[Right time?]],TablePurchaseOrders[[#This Row],[Right quantity?]]),TRUE,FALSE)</f>
        <v>1</v>
      </c>
    </row>
    <row r="288" spans="1:13" x14ac:dyDescent="0.25">
      <c r="A288">
        <v>45056958</v>
      </c>
      <c r="B288">
        <v>20</v>
      </c>
      <c r="C288" t="s">
        <v>368</v>
      </c>
      <c r="D288" t="s">
        <v>369</v>
      </c>
      <c r="E288" t="s">
        <v>362</v>
      </c>
      <c r="F288" s="1">
        <v>43531</v>
      </c>
      <c r="G288" s="1">
        <v>43539</v>
      </c>
      <c r="H288" s="1">
        <v>43539</v>
      </c>
      <c r="I288">
        <v>1100</v>
      </c>
      <c r="J288">
        <v>1100</v>
      </c>
      <c r="K288" s="8" t="b">
        <f>IF(TablePurchaseOrders[[#This Row],[Goods receipt date]]&lt;=TablePurchaseOrders[[#This Row],[Requested delivery date]],TRUE,FALSE)</f>
        <v>1</v>
      </c>
      <c r="L288" s="8" t="b">
        <f>IF(TablePurchaseOrders[[#This Row],[Purchase order quantity]]=TablePurchaseOrders[[#This Row],[Goods receipt quantity]],TRUE,FALSE)</f>
        <v>1</v>
      </c>
      <c r="M288" s="8" t="b">
        <f>IF(AND(TablePurchaseOrders[[#This Row],[Right time?]],TablePurchaseOrders[[#This Row],[Right quantity?]]),TRUE,FALSE)</f>
        <v>1</v>
      </c>
    </row>
    <row r="289" spans="1:13" x14ac:dyDescent="0.25">
      <c r="A289">
        <v>45056959</v>
      </c>
      <c r="B289">
        <v>10</v>
      </c>
      <c r="C289" t="s">
        <v>310</v>
      </c>
      <c r="D289" t="s">
        <v>311</v>
      </c>
      <c r="E289" t="s">
        <v>291</v>
      </c>
      <c r="F289" s="1">
        <v>43531</v>
      </c>
      <c r="G289" s="1">
        <v>43544</v>
      </c>
      <c r="H289" s="1">
        <v>43544</v>
      </c>
      <c r="I289">
        <v>21</v>
      </c>
      <c r="J289">
        <v>15</v>
      </c>
      <c r="K289" s="8" t="b">
        <f>IF(TablePurchaseOrders[[#This Row],[Goods receipt date]]&lt;=TablePurchaseOrders[[#This Row],[Requested delivery date]],TRUE,FALSE)</f>
        <v>1</v>
      </c>
      <c r="L289" s="8" t="b">
        <f>IF(TablePurchaseOrders[[#This Row],[Purchase order quantity]]=TablePurchaseOrders[[#This Row],[Goods receipt quantity]],TRUE,FALSE)</f>
        <v>0</v>
      </c>
      <c r="M289" s="8" t="b">
        <f>IF(AND(TablePurchaseOrders[[#This Row],[Right time?]],TablePurchaseOrders[[#This Row],[Right quantity?]]),TRUE,FALSE)</f>
        <v>0</v>
      </c>
    </row>
    <row r="290" spans="1:13" x14ac:dyDescent="0.25">
      <c r="A290">
        <v>45056959</v>
      </c>
      <c r="B290">
        <v>20</v>
      </c>
      <c r="C290" t="s">
        <v>334</v>
      </c>
      <c r="D290" t="s">
        <v>335</v>
      </c>
      <c r="E290" t="s">
        <v>291</v>
      </c>
      <c r="F290" s="1">
        <v>43531</v>
      </c>
      <c r="G290" s="1">
        <v>43544</v>
      </c>
      <c r="H290" s="1">
        <v>43544</v>
      </c>
      <c r="I290">
        <v>19</v>
      </c>
      <c r="J290">
        <v>19</v>
      </c>
      <c r="K290" s="8" t="b">
        <f>IF(TablePurchaseOrders[[#This Row],[Goods receipt date]]&lt;=TablePurchaseOrders[[#This Row],[Requested delivery date]],TRUE,FALSE)</f>
        <v>1</v>
      </c>
      <c r="L290" s="8" t="b">
        <f>IF(TablePurchaseOrders[[#This Row],[Purchase order quantity]]=TablePurchaseOrders[[#This Row],[Goods receipt quantity]],TRUE,FALSE)</f>
        <v>1</v>
      </c>
      <c r="M290" s="8" t="b">
        <f>IF(AND(TablePurchaseOrders[[#This Row],[Right time?]],TablePurchaseOrders[[#This Row],[Right quantity?]]),TRUE,FALSE)</f>
        <v>1</v>
      </c>
    </row>
    <row r="291" spans="1:13" x14ac:dyDescent="0.25">
      <c r="A291">
        <v>45056960</v>
      </c>
      <c r="B291">
        <v>10</v>
      </c>
      <c r="C291" t="s">
        <v>225</v>
      </c>
      <c r="D291" t="s">
        <v>226</v>
      </c>
      <c r="E291" t="s">
        <v>137</v>
      </c>
      <c r="F291" s="1">
        <v>43531</v>
      </c>
      <c r="G291" s="1">
        <v>43543</v>
      </c>
      <c r="H291" s="1">
        <v>43543</v>
      </c>
      <c r="I291">
        <v>258</v>
      </c>
      <c r="J291">
        <v>15</v>
      </c>
      <c r="K291" s="8" t="b">
        <f>IF(TablePurchaseOrders[[#This Row],[Goods receipt date]]&lt;=TablePurchaseOrders[[#This Row],[Requested delivery date]],TRUE,FALSE)</f>
        <v>1</v>
      </c>
      <c r="L291" s="8" t="b">
        <f>IF(TablePurchaseOrders[[#This Row],[Purchase order quantity]]=TablePurchaseOrders[[#This Row],[Goods receipt quantity]],TRUE,FALSE)</f>
        <v>0</v>
      </c>
      <c r="M291" s="8" t="b">
        <f>IF(AND(TablePurchaseOrders[[#This Row],[Right time?]],TablePurchaseOrders[[#This Row],[Right quantity?]]),TRUE,FALSE)</f>
        <v>0</v>
      </c>
    </row>
    <row r="292" spans="1:13" x14ac:dyDescent="0.25">
      <c r="A292">
        <v>45056961</v>
      </c>
      <c r="B292">
        <v>10</v>
      </c>
      <c r="C292" t="s">
        <v>88</v>
      </c>
      <c r="D292" t="s">
        <v>89</v>
      </c>
      <c r="E292" t="s">
        <v>84</v>
      </c>
      <c r="F292" s="1">
        <v>43531</v>
      </c>
      <c r="G292" s="1">
        <v>43546</v>
      </c>
      <c r="H292" s="1">
        <v>43565</v>
      </c>
      <c r="I292">
        <v>390</v>
      </c>
      <c r="J292">
        <v>271</v>
      </c>
      <c r="K292" s="8" t="b">
        <f>IF(TablePurchaseOrders[[#This Row],[Goods receipt date]]&lt;=TablePurchaseOrders[[#This Row],[Requested delivery date]],TRUE,FALSE)</f>
        <v>0</v>
      </c>
      <c r="L292" s="8" t="b">
        <f>IF(TablePurchaseOrders[[#This Row],[Purchase order quantity]]=TablePurchaseOrders[[#This Row],[Goods receipt quantity]],TRUE,FALSE)</f>
        <v>0</v>
      </c>
      <c r="M292" s="8" t="b">
        <f>IF(AND(TablePurchaseOrders[[#This Row],[Right time?]],TablePurchaseOrders[[#This Row],[Right quantity?]]),TRUE,FALSE)</f>
        <v>0</v>
      </c>
    </row>
    <row r="293" spans="1:13" x14ac:dyDescent="0.25">
      <c r="A293">
        <v>45056961</v>
      </c>
      <c r="B293">
        <v>20</v>
      </c>
      <c r="C293" t="s">
        <v>96</v>
      </c>
      <c r="D293" t="s">
        <v>97</v>
      </c>
      <c r="E293" t="s">
        <v>84</v>
      </c>
      <c r="F293" s="1">
        <v>43531</v>
      </c>
      <c r="G293" s="1">
        <v>43546</v>
      </c>
      <c r="H293" s="1">
        <v>43546</v>
      </c>
      <c r="I293">
        <v>305</v>
      </c>
      <c r="J293">
        <v>305</v>
      </c>
      <c r="K293" s="8" t="b">
        <f>IF(TablePurchaseOrders[[#This Row],[Goods receipt date]]&lt;=TablePurchaseOrders[[#This Row],[Requested delivery date]],TRUE,FALSE)</f>
        <v>1</v>
      </c>
      <c r="L293" s="8" t="b">
        <f>IF(TablePurchaseOrders[[#This Row],[Purchase order quantity]]=TablePurchaseOrders[[#This Row],[Goods receipt quantity]],TRUE,FALSE)</f>
        <v>1</v>
      </c>
      <c r="M293" s="8" t="b">
        <f>IF(AND(TablePurchaseOrders[[#This Row],[Right time?]],TablePurchaseOrders[[#This Row],[Right quantity?]]),TRUE,FALSE)</f>
        <v>1</v>
      </c>
    </row>
    <row r="294" spans="1:13" x14ac:dyDescent="0.25">
      <c r="A294">
        <v>45056962</v>
      </c>
      <c r="B294">
        <v>10</v>
      </c>
      <c r="C294" t="s">
        <v>336</v>
      </c>
      <c r="D294" t="s">
        <v>337</v>
      </c>
      <c r="E294" t="s">
        <v>288</v>
      </c>
      <c r="F294" s="1">
        <v>43531</v>
      </c>
      <c r="G294" s="1">
        <v>43539</v>
      </c>
      <c r="H294" s="1">
        <v>43545</v>
      </c>
      <c r="I294">
        <v>19</v>
      </c>
      <c r="J294">
        <v>4</v>
      </c>
      <c r="K294" s="8" t="b">
        <f>IF(TablePurchaseOrders[[#This Row],[Goods receipt date]]&lt;=TablePurchaseOrders[[#This Row],[Requested delivery date]],TRUE,FALSE)</f>
        <v>0</v>
      </c>
      <c r="L294" s="8" t="b">
        <f>IF(TablePurchaseOrders[[#This Row],[Purchase order quantity]]=TablePurchaseOrders[[#This Row],[Goods receipt quantity]],TRUE,FALSE)</f>
        <v>0</v>
      </c>
      <c r="M294" s="8" t="b">
        <f>IF(AND(TablePurchaseOrders[[#This Row],[Right time?]],TablePurchaseOrders[[#This Row],[Right quantity?]]),TRUE,FALSE)</f>
        <v>0</v>
      </c>
    </row>
    <row r="295" spans="1:13" x14ac:dyDescent="0.25">
      <c r="A295">
        <v>45056963</v>
      </c>
      <c r="B295">
        <v>10</v>
      </c>
      <c r="C295" t="s">
        <v>276</v>
      </c>
      <c r="D295" t="s">
        <v>277</v>
      </c>
      <c r="E295" t="s">
        <v>261</v>
      </c>
      <c r="F295" s="1">
        <v>43532</v>
      </c>
      <c r="G295" s="1">
        <v>43546</v>
      </c>
      <c r="H295" s="1">
        <v>43553</v>
      </c>
      <c r="I295">
        <v>5</v>
      </c>
      <c r="J295">
        <v>5</v>
      </c>
      <c r="K295" s="8" t="b">
        <f>IF(TablePurchaseOrders[[#This Row],[Goods receipt date]]&lt;=TablePurchaseOrders[[#This Row],[Requested delivery date]],TRUE,FALSE)</f>
        <v>0</v>
      </c>
      <c r="L295" s="8" t="b">
        <f>IF(TablePurchaseOrders[[#This Row],[Purchase order quantity]]=TablePurchaseOrders[[#This Row],[Goods receipt quantity]],TRUE,FALSE)</f>
        <v>1</v>
      </c>
      <c r="M295" s="8" t="b">
        <f>IF(AND(TablePurchaseOrders[[#This Row],[Right time?]],TablePurchaseOrders[[#This Row],[Right quantity?]]),TRUE,FALSE)</f>
        <v>0</v>
      </c>
    </row>
    <row r="296" spans="1:13" x14ac:dyDescent="0.25">
      <c r="A296">
        <v>45056964</v>
      </c>
      <c r="B296">
        <v>10</v>
      </c>
      <c r="C296" t="s">
        <v>50</v>
      </c>
      <c r="D296" t="s">
        <v>51</v>
      </c>
      <c r="E296" t="s">
        <v>24</v>
      </c>
      <c r="F296" s="1">
        <v>43532</v>
      </c>
      <c r="G296" s="1">
        <v>43545</v>
      </c>
      <c r="H296" s="1">
        <v>43545</v>
      </c>
      <c r="I296">
        <v>141</v>
      </c>
      <c r="J296">
        <v>141</v>
      </c>
      <c r="K296" s="8" t="b">
        <f>IF(TablePurchaseOrders[[#This Row],[Goods receipt date]]&lt;=TablePurchaseOrders[[#This Row],[Requested delivery date]],TRUE,FALSE)</f>
        <v>1</v>
      </c>
      <c r="L296" s="8" t="b">
        <f>IF(TablePurchaseOrders[[#This Row],[Purchase order quantity]]=TablePurchaseOrders[[#This Row],[Goods receipt quantity]],TRUE,FALSE)</f>
        <v>1</v>
      </c>
      <c r="M296" s="8" t="b">
        <f>IF(AND(TablePurchaseOrders[[#This Row],[Right time?]],TablePurchaseOrders[[#This Row],[Right quantity?]]),TRUE,FALSE)</f>
        <v>1</v>
      </c>
    </row>
    <row r="297" spans="1:13" x14ac:dyDescent="0.25">
      <c r="A297">
        <v>45056965</v>
      </c>
      <c r="B297">
        <v>10</v>
      </c>
      <c r="C297" t="s">
        <v>16</v>
      </c>
      <c r="D297" t="s">
        <v>17</v>
      </c>
      <c r="E297" t="s">
        <v>3</v>
      </c>
      <c r="F297" s="1">
        <v>43534</v>
      </c>
      <c r="G297" s="1">
        <v>43544</v>
      </c>
      <c r="H297" s="1">
        <v>43544</v>
      </c>
      <c r="I297">
        <v>51</v>
      </c>
      <c r="J297">
        <v>51</v>
      </c>
      <c r="K297" s="8" t="b">
        <f>IF(TablePurchaseOrders[[#This Row],[Goods receipt date]]&lt;=TablePurchaseOrders[[#This Row],[Requested delivery date]],TRUE,FALSE)</f>
        <v>1</v>
      </c>
      <c r="L297" s="8" t="b">
        <f>IF(TablePurchaseOrders[[#This Row],[Purchase order quantity]]=TablePurchaseOrders[[#This Row],[Goods receipt quantity]],TRUE,FALSE)</f>
        <v>1</v>
      </c>
      <c r="M297" s="8" t="b">
        <f>IF(AND(TablePurchaseOrders[[#This Row],[Right time?]],TablePurchaseOrders[[#This Row],[Right quantity?]]),TRUE,FALSE)</f>
        <v>1</v>
      </c>
    </row>
    <row r="298" spans="1:13" x14ac:dyDescent="0.25">
      <c r="A298">
        <v>45056966</v>
      </c>
      <c r="B298">
        <v>10</v>
      </c>
      <c r="C298" t="s">
        <v>382</v>
      </c>
      <c r="D298" t="s">
        <v>383</v>
      </c>
      <c r="E298" t="s">
        <v>362</v>
      </c>
      <c r="F298" s="1">
        <v>43534</v>
      </c>
      <c r="G298" s="1">
        <v>43544</v>
      </c>
      <c r="H298" s="1">
        <v>43544</v>
      </c>
      <c r="I298">
        <v>1400</v>
      </c>
      <c r="J298">
        <v>1400</v>
      </c>
      <c r="K298" s="8" t="b">
        <f>IF(TablePurchaseOrders[[#This Row],[Goods receipt date]]&lt;=TablePurchaseOrders[[#This Row],[Requested delivery date]],TRUE,FALSE)</f>
        <v>1</v>
      </c>
      <c r="L298" s="8" t="b">
        <f>IF(TablePurchaseOrders[[#This Row],[Purchase order quantity]]=TablePurchaseOrders[[#This Row],[Goods receipt quantity]],TRUE,FALSE)</f>
        <v>1</v>
      </c>
      <c r="M298" s="8" t="b">
        <f>IF(AND(TablePurchaseOrders[[#This Row],[Right time?]],TablePurchaseOrders[[#This Row],[Right quantity?]]),TRUE,FALSE)</f>
        <v>1</v>
      </c>
    </row>
    <row r="299" spans="1:13" x14ac:dyDescent="0.25">
      <c r="A299">
        <v>45056966</v>
      </c>
      <c r="B299">
        <v>20</v>
      </c>
      <c r="C299" t="s">
        <v>478</v>
      </c>
      <c r="D299" t="s">
        <v>479</v>
      </c>
      <c r="E299" t="s">
        <v>362</v>
      </c>
      <c r="F299" s="1">
        <v>43534</v>
      </c>
      <c r="G299" s="1">
        <v>43544</v>
      </c>
      <c r="H299" s="1">
        <v>43546</v>
      </c>
      <c r="I299">
        <v>600</v>
      </c>
      <c r="J299">
        <v>370</v>
      </c>
      <c r="K299" s="8" t="b">
        <f>IF(TablePurchaseOrders[[#This Row],[Goods receipt date]]&lt;=TablePurchaseOrders[[#This Row],[Requested delivery date]],TRUE,FALSE)</f>
        <v>0</v>
      </c>
      <c r="L299" s="8" t="b">
        <f>IF(TablePurchaseOrders[[#This Row],[Purchase order quantity]]=TablePurchaseOrders[[#This Row],[Goods receipt quantity]],TRUE,FALSE)</f>
        <v>0</v>
      </c>
      <c r="M299" s="8" t="b">
        <f>IF(AND(TablePurchaseOrders[[#This Row],[Right time?]],TablePurchaseOrders[[#This Row],[Right quantity?]]),TRUE,FALSE)</f>
        <v>0</v>
      </c>
    </row>
    <row r="300" spans="1:13" x14ac:dyDescent="0.25">
      <c r="A300">
        <v>45056967</v>
      </c>
      <c r="B300">
        <v>10</v>
      </c>
      <c r="C300" t="s">
        <v>346</v>
      </c>
      <c r="D300" t="s">
        <v>347</v>
      </c>
      <c r="E300" t="s">
        <v>288</v>
      </c>
      <c r="F300" s="1">
        <v>43534</v>
      </c>
      <c r="G300" s="1">
        <v>43543</v>
      </c>
      <c r="H300" s="1">
        <v>43543</v>
      </c>
      <c r="I300">
        <v>31</v>
      </c>
      <c r="J300">
        <v>31</v>
      </c>
      <c r="K300" s="8" t="b">
        <f>IF(TablePurchaseOrders[[#This Row],[Goods receipt date]]&lt;=TablePurchaseOrders[[#This Row],[Requested delivery date]],TRUE,FALSE)</f>
        <v>1</v>
      </c>
      <c r="L300" s="8" t="b">
        <f>IF(TablePurchaseOrders[[#This Row],[Purchase order quantity]]=TablePurchaseOrders[[#This Row],[Goods receipt quantity]],TRUE,FALSE)</f>
        <v>1</v>
      </c>
      <c r="M300" s="8" t="b">
        <f>IF(AND(TablePurchaseOrders[[#This Row],[Right time?]],TablePurchaseOrders[[#This Row],[Right quantity?]]),TRUE,FALSE)</f>
        <v>1</v>
      </c>
    </row>
    <row r="301" spans="1:13" x14ac:dyDescent="0.25">
      <c r="A301">
        <v>45056968</v>
      </c>
      <c r="B301">
        <v>10</v>
      </c>
      <c r="C301" t="s">
        <v>376</v>
      </c>
      <c r="D301" t="s">
        <v>377</v>
      </c>
      <c r="E301" t="s">
        <v>365</v>
      </c>
      <c r="F301" s="1">
        <v>43535</v>
      </c>
      <c r="G301" s="1">
        <v>43546</v>
      </c>
      <c r="H301" s="1">
        <v>43560</v>
      </c>
      <c r="I301">
        <v>1100</v>
      </c>
      <c r="J301">
        <v>1100</v>
      </c>
      <c r="K301" s="8" t="b">
        <f>IF(TablePurchaseOrders[[#This Row],[Goods receipt date]]&lt;=TablePurchaseOrders[[#This Row],[Requested delivery date]],TRUE,FALSE)</f>
        <v>0</v>
      </c>
      <c r="L301" s="8" t="b">
        <f>IF(TablePurchaseOrders[[#This Row],[Purchase order quantity]]=TablePurchaseOrders[[#This Row],[Goods receipt quantity]],TRUE,FALSE)</f>
        <v>1</v>
      </c>
      <c r="M301" s="8" t="b">
        <f>IF(AND(TablePurchaseOrders[[#This Row],[Right time?]],TablePurchaseOrders[[#This Row],[Right quantity?]]),TRUE,FALSE)</f>
        <v>0</v>
      </c>
    </row>
    <row r="302" spans="1:13" x14ac:dyDescent="0.25">
      <c r="A302">
        <v>45056969</v>
      </c>
      <c r="B302">
        <v>10</v>
      </c>
      <c r="C302" t="s">
        <v>94</v>
      </c>
      <c r="D302" t="s">
        <v>95</v>
      </c>
      <c r="E302" t="s">
        <v>87</v>
      </c>
      <c r="F302" s="1">
        <v>43535</v>
      </c>
      <c r="G302" s="1">
        <v>43546</v>
      </c>
      <c r="H302" s="1">
        <v>43546</v>
      </c>
      <c r="I302">
        <v>345</v>
      </c>
      <c r="J302">
        <v>57</v>
      </c>
      <c r="K302" s="8" t="b">
        <f>IF(TablePurchaseOrders[[#This Row],[Goods receipt date]]&lt;=TablePurchaseOrders[[#This Row],[Requested delivery date]],TRUE,FALSE)</f>
        <v>1</v>
      </c>
      <c r="L302" s="8" t="b">
        <f>IF(TablePurchaseOrders[[#This Row],[Purchase order quantity]]=TablePurchaseOrders[[#This Row],[Goods receipt quantity]],TRUE,FALSE)</f>
        <v>0</v>
      </c>
      <c r="M302" s="8" t="b">
        <f>IF(AND(TablePurchaseOrders[[#This Row],[Right time?]],TablePurchaseOrders[[#This Row],[Right quantity?]]),TRUE,FALSE)</f>
        <v>0</v>
      </c>
    </row>
    <row r="303" spans="1:13" x14ac:dyDescent="0.25">
      <c r="A303">
        <v>45056969</v>
      </c>
      <c r="B303">
        <v>20</v>
      </c>
      <c r="C303" t="s">
        <v>92</v>
      </c>
      <c r="D303" t="s">
        <v>93</v>
      </c>
      <c r="E303" t="s">
        <v>87</v>
      </c>
      <c r="F303" s="1">
        <v>43535</v>
      </c>
      <c r="G303" s="1">
        <v>43546</v>
      </c>
      <c r="H303" s="1">
        <v>43546</v>
      </c>
      <c r="I303">
        <v>330</v>
      </c>
      <c r="J303">
        <v>330</v>
      </c>
      <c r="K303" s="8" t="b">
        <f>IF(TablePurchaseOrders[[#This Row],[Goods receipt date]]&lt;=TablePurchaseOrders[[#This Row],[Requested delivery date]],TRUE,FALSE)</f>
        <v>1</v>
      </c>
      <c r="L303" s="8" t="b">
        <f>IF(TablePurchaseOrders[[#This Row],[Purchase order quantity]]=TablePurchaseOrders[[#This Row],[Goods receipt quantity]],TRUE,FALSE)</f>
        <v>1</v>
      </c>
      <c r="M303" s="8" t="b">
        <f>IF(AND(TablePurchaseOrders[[#This Row],[Right time?]],TablePurchaseOrders[[#This Row],[Right quantity?]]),TRUE,FALSE)</f>
        <v>1</v>
      </c>
    </row>
    <row r="304" spans="1:13" x14ac:dyDescent="0.25">
      <c r="A304">
        <v>45056970</v>
      </c>
      <c r="B304">
        <v>10</v>
      </c>
      <c r="C304" t="s">
        <v>150</v>
      </c>
      <c r="D304" t="s">
        <v>151</v>
      </c>
      <c r="E304" t="s">
        <v>134</v>
      </c>
      <c r="F304" s="1">
        <v>43535</v>
      </c>
      <c r="G304" s="1">
        <v>43546</v>
      </c>
      <c r="H304" s="1">
        <v>43560</v>
      </c>
      <c r="I304">
        <v>820</v>
      </c>
      <c r="J304">
        <v>820</v>
      </c>
      <c r="K304" s="8" t="b">
        <f>IF(TablePurchaseOrders[[#This Row],[Goods receipt date]]&lt;=TablePurchaseOrders[[#This Row],[Requested delivery date]],TRUE,FALSE)</f>
        <v>0</v>
      </c>
      <c r="L304" s="8" t="b">
        <f>IF(TablePurchaseOrders[[#This Row],[Purchase order quantity]]=TablePurchaseOrders[[#This Row],[Goods receipt quantity]],TRUE,FALSE)</f>
        <v>1</v>
      </c>
      <c r="M304" s="8" t="b">
        <f>IF(AND(TablePurchaseOrders[[#This Row],[Right time?]],TablePurchaseOrders[[#This Row],[Right quantity?]]),TRUE,FALSE)</f>
        <v>0</v>
      </c>
    </row>
    <row r="305" spans="1:13" x14ac:dyDescent="0.25">
      <c r="A305">
        <v>45056970</v>
      </c>
      <c r="B305">
        <v>20</v>
      </c>
      <c r="C305" t="s">
        <v>170</v>
      </c>
      <c r="D305" t="s">
        <v>171</v>
      </c>
      <c r="E305" t="s">
        <v>134</v>
      </c>
      <c r="F305" s="1">
        <v>43535</v>
      </c>
      <c r="G305" s="1">
        <v>43546</v>
      </c>
      <c r="H305" s="1">
        <v>43553</v>
      </c>
      <c r="I305">
        <v>820</v>
      </c>
      <c r="J305">
        <v>17</v>
      </c>
      <c r="K305" s="8" t="b">
        <f>IF(TablePurchaseOrders[[#This Row],[Goods receipt date]]&lt;=TablePurchaseOrders[[#This Row],[Requested delivery date]],TRUE,FALSE)</f>
        <v>0</v>
      </c>
      <c r="L305" s="8" t="b">
        <f>IF(TablePurchaseOrders[[#This Row],[Purchase order quantity]]=TablePurchaseOrders[[#This Row],[Goods receipt quantity]],TRUE,FALSE)</f>
        <v>0</v>
      </c>
      <c r="M305" s="8" t="b">
        <f>IF(AND(TablePurchaseOrders[[#This Row],[Right time?]],TablePurchaseOrders[[#This Row],[Right quantity?]]),TRUE,FALSE)</f>
        <v>0</v>
      </c>
    </row>
    <row r="306" spans="1:13" x14ac:dyDescent="0.25">
      <c r="A306">
        <v>45056970</v>
      </c>
      <c r="B306">
        <v>30</v>
      </c>
      <c r="C306" t="s">
        <v>185</v>
      </c>
      <c r="D306" t="s">
        <v>186</v>
      </c>
      <c r="E306" t="s">
        <v>134</v>
      </c>
      <c r="F306" s="1">
        <v>43535</v>
      </c>
      <c r="G306" s="1">
        <v>43546</v>
      </c>
      <c r="H306" s="1">
        <v>43560</v>
      </c>
      <c r="I306">
        <v>800</v>
      </c>
      <c r="J306">
        <v>800</v>
      </c>
      <c r="K306" s="8" t="b">
        <f>IF(TablePurchaseOrders[[#This Row],[Goods receipt date]]&lt;=TablePurchaseOrders[[#This Row],[Requested delivery date]],TRUE,FALSE)</f>
        <v>0</v>
      </c>
      <c r="L306" s="8" t="b">
        <f>IF(TablePurchaseOrders[[#This Row],[Purchase order quantity]]=TablePurchaseOrders[[#This Row],[Goods receipt quantity]],TRUE,FALSE)</f>
        <v>1</v>
      </c>
      <c r="M306" s="8" t="b">
        <f>IF(AND(TablePurchaseOrders[[#This Row],[Right time?]],TablePurchaseOrders[[#This Row],[Right quantity?]]),TRUE,FALSE)</f>
        <v>0</v>
      </c>
    </row>
    <row r="307" spans="1:13" x14ac:dyDescent="0.25">
      <c r="A307">
        <v>45056970</v>
      </c>
      <c r="B307">
        <v>40</v>
      </c>
      <c r="C307" t="s">
        <v>229</v>
      </c>
      <c r="D307" t="s">
        <v>230</v>
      </c>
      <c r="E307" t="s">
        <v>134</v>
      </c>
      <c r="F307" s="1">
        <v>43535</v>
      </c>
      <c r="G307" s="1">
        <v>43546</v>
      </c>
      <c r="H307" s="1">
        <v>43546</v>
      </c>
      <c r="I307">
        <v>236</v>
      </c>
      <c r="J307">
        <v>236</v>
      </c>
      <c r="K307" s="8" t="b">
        <f>IF(TablePurchaseOrders[[#This Row],[Goods receipt date]]&lt;=TablePurchaseOrders[[#This Row],[Requested delivery date]],TRUE,FALSE)</f>
        <v>1</v>
      </c>
      <c r="L307" s="8" t="b">
        <f>IF(TablePurchaseOrders[[#This Row],[Purchase order quantity]]=TablePurchaseOrders[[#This Row],[Goods receipt quantity]],TRUE,FALSE)</f>
        <v>1</v>
      </c>
      <c r="M307" s="8" t="b">
        <f>IF(AND(TablePurchaseOrders[[#This Row],[Right time?]],TablePurchaseOrders[[#This Row],[Right quantity?]]),TRUE,FALSE)</f>
        <v>1</v>
      </c>
    </row>
    <row r="308" spans="1:13" x14ac:dyDescent="0.25">
      <c r="A308">
        <v>45056971</v>
      </c>
      <c r="B308">
        <v>10</v>
      </c>
      <c r="C308" t="s">
        <v>536</v>
      </c>
      <c r="D308" t="s">
        <v>537</v>
      </c>
      <c r="E308" t="s">
        <v>529</v>
      </c>
      <c r="F308" s="1">
        <v>43535</v>
      </c>
      <c r="G308" s="1">
        <v>43546</v>
      </c>
      <c r="H308" s="1">
        <v>43553</v>
      </c>
      <c r="I308">
        <v>48</v>
      </c>
      <c r="J308">
        <v>48</v>
      </c>
      <c r="K308" s="8" t="b">
        <f>IF(TablePurchaseOrders[[#This Row],[Goods receipt date]]&lt;=TablePurchaseOrders[[#This Row],[Requested delivery date]],TRUE,FALSE)</f>
        <v>0</v>
      </c>
      <c r="L308" s="8" t="b">
        <f>IF(TablePurchaseOrders[[#This Row],[Purchase order quantity]]=TablePurchaseOrders[[#This Row],[Goods receipt quantity]],TRUE,FALSE)</f>
        <v>1</v>
      </c>
      <c r="M308" s="8" t="b">
        <f>IF(AND(TablePurchaseOrders[[#This Row],[Right time?]],TablePurchaseOrders[[#This Row],[Right quantity?]]),TRUE,FALSE)</f>
        <v>0</v>
      </c>
    </row>
    <row r="309" spans="1:13" x14ac:dyDescent="0.25">
      <c r="A309">
        <v>45056972</v>
      </c>
      <c r="B309">
        <v>10</v>
      </c>
      <c r="C309" t="s">
        <v>138</v>
      </c>
      <c r="D309" t="s">
        <v>139</v>
      </c>
      <c r="E309" t="s">
        <v>137</v>
      </c>
      <c r="F309" s="1">
        <v>43535</v>
      </c>
      <c r="G309" s="1">
        <v>43546</v>
      </c>
      <c r="H309" s="1">
        <v>43546</v>
      </c>
      <c r="I309">
        <v>550</v>
      </c>
      <c r="J309">
        <v>57</v>
      </c>
      <c r="K309" s="8" t="b">
        <f>IF(TablePurchaseOrders[[#This Row],[Goods receipt date]]&lt;=TablePurchaseOrders[[#This Row],[Requested delivery date]],TRUE,FALSE)</f>
        <v>1</v>
      </c>
      <c r="L309" s="8" t="b">
        <f>IF(TablePurchaseOrders[[#This Row],[Purchase order quantity]]=TablePurchaseOrders[[#This Row],[Goods receipt quantity]],TRUE,FALSE)</f>
        <v>0</v>
      </c>
      <c r="M309" s="8" t="b">
        <f>IF(AND(TablePurchaseOrders[[#This Row],[Right time?]],TablePurchaseOrders[[#This Row],[Right quantity?]]),TRUE,FALSE)</f>
        <v>0</v>
      </c>
    </row>
    <row r="310" spans="1:13" x14ac:dyDescent="0.25">
      <c r="A310">
        <v>45056973</v>
      </c>
      <c r="B310">
        <v>10</v>
      </c>
      <c r="C310" t="s">
        <v>64</v>
      </c>
      <c r="D310" t="s">
        <v>65</v>
      </c>
      <c r="E310" t="s">
        <v>3</v>
      </c>
      <c r="F310" s="1">
        <v>43537</v>
      </c>
      <c r="G310" s="1">
        <v>43546</v>
      </c>
      <c r="H310" s="1">
        <v>43546</v>
      </c>
      <c r="I310">
        <v>190</v>
      </c>
      <c r="J310">
        <v>0</v>
      </c>
      <c r="K310" s="8" t="b">
        <f>IF(TablePurchaseOrders[[#This Row],[Goods receipt date]]&lt;=TablePurchaseOrders[[#This Row],[Requested delivery date]],TRUE,FALSE)</f>
        <v>1</v>
      </c>
      <c r="L310" s="8" t="b">
        <f>IF(TablePurchaseOrders[[#This Row],[Purchase order quantity]]=TablePurchaseOrders[[#This Row],[Goods receipt quantity]],TRUE,FALSE)</f>
        <v>0</v>
      </c>
      <c r="M310" s="8" t="b">
        <f>IF(AND(TablePurchaseOrders[[#This Row],[Right time?]],TablePurchaseOrders[[#This Row],[Right quantity?]]),TRUE,FALSE)</f>
        <v>0</v>
      </c>
    </row>
    <row r="311" spans="1:13" x14ac:dyDescent="0.25">
      <c r="A311">
        <v>45056973</v>
      </c>
      <c r="B311">
        <v>20</v>
      </c>
      <c r="C311" t="s">
        <v>64</v>
      </c>
      <c r="D311" t="s">
        <v>65</v>
      </c>
      <c r="E311" t="s">
        <v>3</v>
      </c>
      <c r="F311" s="1">
        <v>43537</v>
      </c>
      <c r="G311" s="1">
        <v>43546</v>
      </c>
      <c r="H311" s="1">
        <v>43546</v>
      </c>
      <c r="I311">
        <v>190</v>
      </c>
      <c r="J311">
        <v>190</v>
      </c>
      <c r="K311" s="8" t="b">
        <f>IF(TablePurchaseOrders[[#This Row],[Goods receipt date]]&lt;=TablePurchaseOrders[[#This Row],[Requested delivery date]],TRUE,FALSE)</f>
        <v>1</v>
      </c>
      <c r="L311" s="8" t="b">
        <f>IF(TablePurchaseOrders[[#This Row],[Purchase order quantity]]=TablePurchaseOrders[[#This Row],[Goods receipt quantity]],TRUE,FALSE)</f>
        <v>1</v>
      </c>
      <c r="M311" s="8" t="b">
        <f>IF(AND(TablePurchaseOrders[[#This Row],[Right time?]],TablePurchaseOrders[[#This Row],[Right quantity?]]),TRUE,FALSE)</f>
        <v>1</v>
      </c>
    </row>
    <row r="312" spans="1:13" x14ac:dyDescent="0.25">
      <c r="A312">
        <v>45056973</v>
      </c>
      <c r="B312">
        <v>30</v>
      </c>
      <c r="C312" t="s">
        <v>66</v>
      </c>
      <c r="D312" t="s">
        <v>67</v>
      </c>
      <c r="E312" t="s">
        <v>3</v>
      </c>
      <c r="F312" s="1">
        <v>43537</v>
      </c>
      <c r="G312" s="1">
        <v>43546</v>
      </c>
      <c r="H312" s="1">
        <v>43570</v>
      </c>
      <c r="I312">
        <v>170</v>
      </c>
      <c r="J312">
        <v>170</v>
      </c>
      <c r="K312" s="8" t="b">
        <f>IF(TablePurchaseOrders[[#This Row],[Goods receipt date]]&lt;=TablePurchaseOrders[[#This Row],[Requested delivery date]],TRUE,FALSE)</f>
        <v>0</v>
      </c>
      <c r="L312" s="8" t="b">
        <f>IF(TablePurchaseOrders[[#This Row],[Purchase order quantity]]=TablePurchaseOrders[[#This Row],[Goods receipt quantity]],TRUE,FALSE)</f>
        <v>1</v>
      </c>
      <c r="M312" s="8" t="b">
        <f>IF(AND(TablePurchaseOrders[[#This Row],[Right time?]],TablePurchaseOrders[[#This Row],[Right quantity?]]),TRUE,FALSE)</f>
        <v>0</v>
      </c>
    </row>
    <row r="313" spans="1:13" x14ac:dyDescent="0.25">
      <c r="A313">
        <v>45056973</v>
      </c>
      <c r="B313">
        <v>40</v>
      </c>
      <c r="C313" t="s">
        <v>33</v>
      </c>
      <c r="D313" t="s">
        <v>34</v>
      </c>
      <c r="E313" t="s">
        <v>3</v>
      </c>
      <c r="F313" s="1">
        <v>43537</v>
      </c>
      <c r="G313" s="1">
        <v>43546</v>
      </c>
      <c r="H313" s="1">
        <v>43578</v>
      </c>
      <c r="I313">
        <v>190</v>
      </c>
      <c r="J313">
        <v>190</v>
      </c>
      <c r="K313" s="8" t="b">
        <f>IF(TablePurchaseOrders[[#This Row],[Goods receipt date]]&lt;=TablePurchaseOrders[[#This Row],[Requested delivery date]],TRUE,FALSE)</f>
        <v>0</v>
      </c>
      <c r="L313" s="8" t="b">
        <f>IF(TablePurchaseOrders[[#This Row],[Purchase order quantity]]=TablePurchaseOrders[[#This Row],[Goods receipt quantity]],TRUE,FALSE)</f>
        <v>1</v>
      </c>
      <c r="M313" s="8" t="b">
        <f>IF(AND(TablePurchaseOrders[[#This Row],[Right time?]],TablePurchaseOrders[[#This Row],[Right quantity?]]),TRUE,FALSE)</f>
        <v>0</v>
      </c>
    </row>
    <row r="314" spans="1:13" x14ac:dyDescent="0.25">
      <c r="A314">
        <v>45056973</v>
      </c>
      <c r="B314">
        <v>50</v>
      </c>
      <c r="C314" t="s">
        <v>70</v>
      </c>
      <c r="D314" t="s">
        <v>71</v>
      </c>
      <c r="E314" t="s">
        <v>3</v>
      </c>
      <c r="F314" s="1">
        <v>43537</v>
      </c>
      <c r="G314" s="1">
        <v>43546</v>
      </c>
      <c r="H314" s="1">
        <v>43546</v>
      </c>
      <c r="I314">
        <v>140</v>
      </c>
      <c r="J314">
        <v>140</v>
      </c>
      <c r="K314" s="8" t="b">
        <f>IF(TablePurchaseOrders[[#This Row],[Goods receipt date]]&lt;=TablePurchaseOrders[[#This Row],[Requested delivery date]],TRUE,FALSE)</f>
        <v>1</v>
      </c>
      <c r="L314" s="8" t="b">
        <f>IF(TablePurchaseOrders[[#This Row],[Purchase order quantity]]=TablePurchaseOrders[[#This Row],[Goods receipt quantity]],TRUE,FALSE)</f>
        <v>1</v>
      </c>
      <c r="M314" s="8" t="b">
        <f>IF(AND(TablePurchaseOrders[[#This Row],[Right time?]],TablePurchaseOrders[[#This Row],[Right quantity?]]),TRUE,FALSE)</f>
        <v>1</v>
      </c>
    </row>
    <row r="315" spans="1:13" x14ac:dyDescent="0.25">
      <c r="A315">
        <v>45056973</v>
      </c>
      <c r="B315">
        <v>60</v>
      </c>
      <c r="C315" t="s">
        <v>12</v>
      </c>
      <c r="D315" t="s">
        <v>13</v>
      </c>
      <c r="E315" t="s">
        <v>3</v>
      </c>
      <c r="F315" s="1">
        <v>43537</v>
      </c>
      <c r="G315" s="1">
        <v>43546</v>
      </c>
      <c r="H315" s="1">
        <v>43546</v>
      </c>
      <c r="I315">
        <v>63</v>
      </c>
      <c r="J315">
        <v>63</v>
      </c>
      <c r="K315" s="8" t="b">
        <f>IF(TablePurchaseOrders[[#This Row],[Goods receipt date]]&lt;=TablePurchaseOrders[[#This Row],[Requested delivery date]],TRUE,FALSE)</f>
        <v>1</v>
      </c>
      <c r="L315" s="8" t="b">
        <f>IF(TablePurchaseOrders[[#This Row],[Purchase order quantity]]=TablePurchaseOrders[[#This Row],[Goods receipt quantity]],TRUE,FALSE)</f>
        <v>1</v>
      </c>
      <c r="M315" s="8" t="b">
        <f>IF(AND(TablePurchaseOrders[[#This Row],[Right time?]],TablePurchaseOrders[[#This Row],[Right quantity?]]),TRUE,FALSE)</f>
        <v>1</v>
      </c>
    </row>
    <row r="316" spans="1:13" x14ac:dyDescent="0.25">
      <c r="A316">
        <v>45056973</v>
      </c>
      <c r="B316">
        <v>70</v>
      </c>
      <c r="C316" t="s">
        <v>10</v>
      </c>
      <c r="D316" t="s">
        <v>11</v>
      </c>
      <c r="E316" t="s">
        <v>3</v>
      </c>
      <c r="F316" s="1">
        <v>43537</v>
      </c>
      <c r="G316" s="1">
        <v>43546</v>
      </c>
      <c r="H316" s="1">
        <v>43567</v>
      </c>
      <c r="I316">
        <v>72</v>
      </c>
      <c r="J316">
        <v>72</v>
      </c>
      <c r="K316" s="8" t="b">
        <f>IF(TablePurchaseOrders[[#This Row],[Goods receipt date]]&lt;=TablePurchaseOrders[[#This Row],[Requested delivery date]],TRUE,FALSE)</f>
        <v>0</v>
      </c>
      <c r="L316" s="8" t="b">
        <f>IF(TablePurchaseOrders[[#This Row],[Purchase order quantity]]=TablePurchaseOrders[[#This Row],[Goods receipt quantity]],TRUE,FALSE)</f>
        <v>1</v>
      </c>
      <c r="M316" s="8" t="b">
        <f>IF(AND(TablePurchaseOrders[[#This Row],[Right time?]],TablePurchaseOrders[[#This Row],[Right quantity?]]),TRUE,FALSE)</f>
        <v>0</v>
      </c>
    </row>
    <row r="317" spans="1:13" x14ac:dyDescent="0.25">
      <c r="A317">
        <v>45056974</v>
      </c>
      <c r="B317">
        <v>10</v>
      </c>
      <c r="C317" t="s">
        <v>516</v>
      </c>
      <c r="D317" t="s">
        <v>517</v>
      </c>
      <c r="E317" t="s">
        <v>362</v>
      </c>
      <c r="F317" s="1">
        <v>43537</v>
      </c>
      <c r="G317" s="1">
        <v>43546</v>
      </c>
      <c r="H317" s="1">
        <v>43546</v>
      </c>
      <c r="I317">
        <v>900</v>
      </c>
      <c r="J317">
        <v>900</v>
      </c>
      <c r="K317" s="8" t="b">
        <f>IF(TablePurchaseOrders[[#This Row],[Goods receipt date]]&lt;=TablePurchaseOrders[[#This Row],[Requested delivery date]],TRUE,FALSE)</f>
        <v>1</v>
      </c>
      <c r="L317" s="8" t="b">
        <f>IF(TablePurchaseOrders[[#This Row],[Purchase order quantity]]=TablePurchaseOrders[[#This Row],[Goods receipt quantity]],TRUE,FALSE)</f>
        <v>1</v>
      </c>
      <c r="M317" s="8" t="b">
        <f>IF(AND(TablePurchaseOrders[[#This Row],[Right time?]],TablePurchaseOrders[[#This Row],[Right quantity?]]),TRUE,FALSE)</f>
        <v>1</v>
      </c>
    </row>
    <row r="318" spans="1:13" x14ac:dyDescent="0.25">
      <c r="A318">
        <v>45056974</v>
      </c>
      <c r="B318">
        <v>20</v>
      </c>
      <c r="C318" t="s">
        <v>502</v>
      </c>
      <c r="D318" t="s">
        <v>503</v>
      </c>
      <c r="E318" t="s">
        <v>362</v>
      </c>
      <c r="F318" s="1">
        <v>43537</v>
      </c>
      <c r="G318" s="1">
        <v>43546</v>
      </c>
      <c r="H318" s="1">
        <v>43546</v>
      </c>
      <c r="I318">
        <v>800</v>
      </c>
      <c r="J318">
        <v>170</v>
      </c>
      <c r="K318" s="8" t="b">
        <f>IF(TablePurchaseOrders[[#This Row],[Goods receipt date]]&lt;=TablePurchaseOrders[[#This Row],[Requested delivery date]],TRUE,FALSE)</f>
        <v>1</v>
      </c>
      <c r="L318" s="8" t="b">
        <f>IF(TablePurchaseOrders[[#This Row],[Purchase order quantity]]=TablePurchaseOrders[[#This Row],[Goods receipt quantity]],TRUE,FALSE)</f>
        <v>0</v>
      </c>
      <c r="M318" s="8" t="b">
        <f>IF(AND(TablePurchaseOrders[[#This Row],[Right time?]],TablePurchaseOrders[[#This Row],[Right quantity?]]),TRUE,FALSE)</f>
        <v>0</v>
      </c>
    </row>
    <row r="319" spans="1:13" x14ac:dyDescent="0.25">
      <c r="A319">
        <v>45056974</v>
      </c>
      <c r="B319">
        <v>30</v>
      </c>
      <c r="C319" t="s">
        <v>508</v>
      </c>
      <c r="D319" t="s">
        <v>509</v>
      </c>
      <c r="E319" t="s">
        <v>362</v>
      </c>
      <c r="F319" s="1">
        <v>43537</v>
      </c>
      <c r="G319" s="1">
        <v>43546</v>
      </c>
      <c r="H319" s="1">
        <v>43546</v>
      </c>
      <c r="I319">
        <v>800</v>
      </c>
      <c r="J319">
        <v>800</v>
      </c>
      <c r="K319" s="8" t="b">
        <f>IF(TablePurchaseOrders[[#This Row],[Goods receipt date]]&lt;=TablePurchaseOrders[[#This Row],[Requested delivery date]],TRUE,FALSE)</f>
        <v>1</v>
      </c>
      <c r="L319" s="8" t="b">
        <f>IF(TablePurchaseOrders[[#This Row],[Purchase order quantity]]=TablePurchaseOrders[[#This Row],[Goods receipt quantity]],TRUE,FALSE)</f>
        <v>1</v>
      </c>
      <c r="M319" s="8" t="b">
        <f>IF(AND(TablePurchaseOrders[[#This Row],[Right time?]],TablePurchaseOrders[[#This Row],[Right quantity?]]),TRUE,FALSE)</f>
        <v>1</v>
      </c>
    </row>
    <row r="320" spans="1:13" x14ac:dyDescent="0.25">
      <c r="A320">
        <v>45056974</v>
      </c>
      <c r="B320">
        <v>40</v>
      </c>
      <c r="C320" t="s">
        <v>522</v>
      </c>
      <c r="D320" t="s">
        <v>523</v>
      </c>
      <c r="E320" t="s">
        <v>362</v>
      </c>
      <c r="F320" s="1">
        <v>43537</v>
      </c>
      <c r="G320" s="1">
        <v>43546</v>
      </c>
      <c r="H320" s="1">
        <v>43546</v>
      </c>
      <c r="I320">
        <v>700</v>
      </c>
      <c r="J320">
        <v>21</v>
      </c>
      <c r="K320" s="8" t="b">
        <f>IF(TablePurchaseOrders[[#This Row],[Goods receipt date]]&lt;=TablePurchaseOrders[[#This Row],[Requested delivery date]],TRUE,FALSE)</f>
        <v>1</v>
      </c>
      <c r="L320" s="8" t="b">
        <f>IF(TablePurchaseOrders[[#This Row],[Purchase order quantity]]=TablePurchaseOrders[[#This Row],[Goods receipt quantity]],TRUE,FALSE)</f>
        <v>0</v>
      </c>
      <c r="M320" s="8" t="b">
        <f>IF(AND(TablePurchaseOrders[[#This Row],[Right time?]],TablePurchaseOrders[[#This Row],[Right quantity?]]),TRUE,FALSE)</f>
        <v>0</v>
      </c>
    </row>
    <row r="321" spans="1:13" x14ac:dyDescent="0.25">
      <c r="A321">
        <v>45056974</v>
      </c>
      <c r="B321">
        <v>50</v>
      </c>
      <c r="C321" t="s">
        <v>360</v>
      </c>
      <c r="D321" t="s">
        <v>361</v>
      </c>
      <c r="E321" t="s">
        <v>362</v>
      </c>
      <c r="F321" s="1">
        <v>43537</v>
      </c>
      <c r="G321" s="1">
        <v>43546</v>
      </c>
      <c r="H321" s="1">
        <v>43546</v>
      </c>
      <c r="I321">
        <v>1200</v>
      </c>
      <c r="J321">
        <v>1028</v>
      </c>
      <c r="K321" s="8" t="b">
        <f>IF(TablePurchaseOrders[[#This Row],[Goods receipt date]]&lt;=TablePurchaseOrders[[#This Row],[Requested delivery date]],TRUE,FALSE)</f>
        <v>1</v>
      </c>
      <c r="L321" s="8" t="b">
        <f>IF(TablePurchaseOrders[[#This Row],[Purchase order quantity]]=TablePurchaseOrders[[#This Row],[Goods receipt quantity]],TRUE,FALSE)</f>
        <v>0</v>
      </c>
      <c r="M321" s="8" t="b">
        <f>IF(AND(TablePurchaseOrders[[#This Row],[Right time?]],TablePurchaseOrders[[#This Row],[Right quantity?]]),TRUE,FALSE)</f>
        <v>0</v>
      </c>
    </row>
    <row r="322" spans="1:13" x14ac:dyDescent="0.25">
      <c r="A322">
        <v>45056974</v>
      </c>
      <c r="B322">
        <v>60</v>
      </c>
      <c r="C322" t="s">
        <v>450</v>
      </c>
      <c r="D322" t="s">
        <v>451</v>
      </c>
      <c r="E322" t="s">
        <v>362</v>
      </c>
      <c r="F322" s="1">
        <v>43537</v>
      </c>
      <c r="G322" s="1">
        <v>43546</v>
      </c>
      <c r="H322" s="1">
        <v>43553</v>
      </c>
      <c r="I322">
        <v>600</v>
      </c>
      <c r="J322">
        <v>496</v>
      </c>
      <c r="K322" s="8" t="b">
        <f>IF(TablePurchaseOrders[[#This Row],[Goods receipt date]]&lt;=TablePurchaseOrders[[#This Row],[Requested delivery date]],TRUE,FALSE)</f>
        <v>0</v>
      </c>
      <c r="L322" s="8" t="b">
        <f>IF(TablePurchaseOrders[[#This Row],[Purchase order quantity]]=TablePurchaseOrders[[#This Row],[Goods receipt quantity]],TRUE,FALSE)</f>
        <v>0</v>
      </c>
      <c r="M322" s="8" t="b">
        <f>IF(AND(TablePurchaseOrders[[#This Row],[Right time?]],TablePurchaseOrders[[#This Row],[Right quantity?]]),TRUE,FALSE)</f>
        <v>0</v>
      </c>
    </row>
    <row r="323" spans="1:13" x14ac:dyDescent="0.25">
      <c r="A323">
        <v>45056974</v>
      </c>
      <c r="B323">
        <v>70</v>
      </c>
      <c r="C323" t="s">
        <v>462</v>
      </c>
      <c r="D323" t="s">
        <v>463</v>
      </c>
      <c r="E323" t="s">
        <v>362</v>
      </c>
      <c r="F323" s="1">
        <v>43537</v>
      </c>
      <c r="G323" s="1">
        <v>43546</v>
      </c>
      <c r="H323" s="1">
        <v>43546</v>
      </c>
      <c r="I323">
        <v>400</v>
      </c>
      <c r="J323">
        <v>249</v>
      </c>
      <c r="K323" s="8" t="b">
        <f>IF(TablePurchaseOrders[[#This Row],[Goods receipt date]]&lt;=TablePurchaseOrders[[#This Row],[Requested delivery date]],TRUE,FALSE)</f>
        <v>1</v>
      </c>
      <c r="L323" s="8" t="b">
        <f>IF(TablePurchaseOrders[[#This Row],[Purchase order quantity]]=TablePurchaseOrders[[#This Row],[Goods receipt quantity]],TRUE,FALSE)</f>
        <v>0</v>
      </c>
      <c r="M323" s="8" t="b">
        <f>IF(AND(TablePurchaseOrders[[#This Row],[Right time?]],TablePurchaseOrders[[#This Row],[Right quantity?]]),TRUE,FALSE)</f>
        <v>0</v>
      </c>
    </row>
    <row r="324" spans="1:13" x14ac:dyDescent="0.25">
      <c r="A324">
        <v>45056974</v>
      </c>
      <c r="B324">
        <v>80</v>
      </c>
      <c r="C324" t="s">
        <v>404</v>
      </c>
      <c r="D324" t="s">
        <v>405</v>
      </c>
      <c r="E324" t="s">
        <v>362</v>
      </c>
      <c r="F324" s="1">
        <v>43537</v>
      </c>
      <c r="G324" s="1">
        <v>43546</v>
      </c>
      <c r="H324" s="1">
        <v>43546</v>
      </c>
      <c r="I324">
        <v>500</v>
      </c>
      <c r="J324">
        <v>500</v>
      </c>
      <c r="K324" s="8" t="b">
        <f>IF(TablePurchaseOrders[[#This Row],[Goods receipt date]]&lt;=TablePurchaseOrders[[#This Row],[Requested delivery date]],TRUE,FALSE)</f>
        <v>1</v>
      </c>
      <c r="L324" s="8" t="b">
        <f>IF(TablePurchaseOrders[[#This Row],[Purchase order quantity]]=TablePurchaseOrders[[#This Row],[Goods receipt quantity]],TRUE,FALSE)</f>
        <v>1</v>
      </c>
      <c r="M324" s="8" t="b">
        <f>IF(AND(TablePurchaseOrders[[#This Row],[Right time?]],TablePurchaseOrders[[#This Row],[Right quantity?]]),TRUE,FALSE)</f>
        <v>1</v>
      </c>
    </row>
    <row r="325" spans="1:13" x14ac:dyDescent="0.25">
      <c r="A325">
        <v>45056974</v>
      </c>
      <c r="B325">
        <v>90</v>
      </c>
      <c r="C325" t="s">
        <v>430</v>
      </c>
      <c r="D325" t="s">
        <v>431</v>
      </c>
      <c r="E325" t="s">
        <v>362</v>
      </c>
      <c r="F325" s="1">
        <v>43537</v>
      </c>
      <c r="G325" s="1">
        <v>43546</v>
      </c>
      <c r="H325" s="1">
        <v>43546</v>
      </c>
      <c r="I325">
        <v>400</v>
      </c>
      <c r="J325">
        <v>400</v>
      </c>
      <c r="K325" s="8" t="b">
        <f>IF(TablePurchaseOrders[[#This Row],[Goods receipt date]]&lt;=TablePurchaseOrders[[#This Row],[Requested delivery date]],TRUE,FALSE)</f>
        <v>1</v>
      </c>
      <c r="L325" s="8" t="b">
        <f>IF(TablePurchaseOrders[[#This Row],[Purchase order quantity]]=TablePurchaseOrders[[#This Row],[Goods receipt quantity]],TRUE,FALSE)</f>
        <v>1</v>
      </c>
      <c r="M325" s="8" t="b">
        <f>IF(AND(TablePurchaseOrders[[#This Row],[Right time?]],TablePurchaseOrders[[#This Row],[Right quantity?]]),TRUE,FALSE)</f>
        <v>1</v>
      </c>
    </row>
    <row r="326" spans="1:13" x14ac:dyDescent="0.25">
      <c r="A326">
        <v>45056974</v>
      </c>
      <c r="B326">
        <v>100</v>
      </c>
      <c r="C326" t="s">
        <v>420</v>
      </c>
      <c r="D326" t="s">
        <v>421</v>
      </c>
      <c r="E326" t="s">
        <v>362</v>
      </c>
      <c r="F326" s="1">
        <v>43537</v>
      </c>
      <c r="G326" s="1">
        <v>43546</v>
      </c>
      <c r="H326" s="1">
        <v>43552</v>
      </c>
      <c r="I326">
        <v>400</v>
      </c>
      <c r="J326">
        <v>400</v>
      </c>
      <c r="K326" s="8" t="b">
        <f>IF(TablePurchaseOrders[[#This Row],[Goods receipt date]]&lt;=TablePurchaseOrders[[#This Row],[Requested delivery date]],TRUE,FALSE)</f>
        <v>0</v>
      </c>
      <c r="L326" s="8" t="b">
        <f>IF(TablePurchaseOrders[[#This Row],[Purchase order quantity]]=TablePurchaseOrders[[#This Row],[Goods receipt quantity]],TRUE,FALSE)</f>
        <v>1</v>
      </c>
      <c r="M326" s="8" t="b">
        <f>IF(AND(TablePurchaseOrders[[#This Row],[Right time?]],TablePurchaseOrders[[#This Row],[Right quantity?]]),TRUE,FALSE)</f>
        <v>0</v>
      </c>
    </row>
    <row r="327" spans="1:13" x14ac:dyDescent="0.25">
      <c r="A327">
        <v>45056974</v>
      </c>
      <c r="B327">
        <v>110</v>
      </c>
      <c r="C327" t="s">
        <v>436</v>
      </c>
      <c r="D327" t="s">
        <v>437</v>
      </c>
      <c r="E327" t="s">
        <v>362</v>
      </c>
      <c r="F327" s="1">
        <v>43537</v>
      </c>
      <c r="G327" s="1">
        <v>43546</v>
      </c>
      <c r="H327" s="1">
        <v>43546</v>
      </c>
      <c r="I327">
        <v>500</v>
      </c>
      <c r="J327">
        <v>500</v>
      </c>
      <c r="K327" s="8" t="b">
        <f>IF(TablePurchaseOrders[[#This Row],[Goods receipt date]]&lt;=TablePurchaseOrders[[#This Row],[Requested delivery date]],TRUE,FALSE)</f>
        <v>1</v>
      </c>
      <c r="L327" s="8" t="b">
        <f>IF(TablePurchaseOrders[[#This Row],[Purchase order quantity]]=TablePurchaseOrders[[#This Row],[Goods receipt quantity]],TRUE,FALSE)</f>
        <v>1</v>
      </c>
      <c r="M327" s="8" t="b">
        <f>IF(AND(TablePurchaseOrders[[#This Row],[Right time?]],TablePurchaseOrders[[#This Row],[Right quantity?]]),TRUE,FALSE)</f>
        <v>1</v>
      </c>
    </row>
    <row r="328" spans="1:13" x14ac:dyDescent="0.25">
      <c r="A328">
        <v>45056974</v>
      </c>
      <c r="B328">
        <v>120</v>
      </c>
      <c r="C328" t="s">
        <v>500</v>
      </c>
      <c r="D328" t="s">
        <v>501</v>
      </c>
      <c r="E328" t="s">
        <v>362</v>
      </c>
      <c r="F328" s="1">
        <v>43537</v>
      </c>
      <c r="G328" s="1">
        <v>43546</v>
      </c>
      <c r="H328" s="1">
        <v>43546</v>
      </c>
      <c r="I328">
        <v>500</v>
      </c>
      <c r="J328">
        <v>500</v>
      </c>
      <c r="K328" s="8" t="b">
        <f>IF(TablePurchaseOrders[[#This Row],[Goods receipt date]]&lt;=TablePurchaseOrders[[#This Row],[Requested delivery date]],TRUE,FALSE)</f>
        <v>1</v>
      </c>
      <c r="L328" s="8" t="b">
        <f>IF(TablePurchaseOrders[[#This Row],[Purchase order quantity]]=TablePurchaseOrders[[#This Row],[Goods receipt quantity]],TRUE,FALSE)</f>
        <v>1</v>
      </c>
      <c r="M328" s="8" t="b">
        <f>IF(AND(TablePurchaseOrders[[#This Row],[Right time?]],TablePurchaseOrders[[#This Row],[Right quantity?]]),TRUE,FALSE)</f>
        <v>1</v>
      </c>
    </row>
    <row r="329" spans="1:13" x14ac:dyDescent="0.25">
      <c r="A329">
        <v>45056974</v>
      </c>
      <c r="B329">
        <v>130</v>
      </c>
      <c r="C329" t="s">
        <v>464</v>
      </c>
      <c r="D329" t="s">
        <v>465</v>
      </c>
      <c r="E329" t="s">
        <v>362</v>
      </c>
      <c r="F329" s="1">
        <v>43537</v>
      </c>
      <c r="G329" s="1">
        <v>43546</v>
      </c>
      <c r="H329" s="1">
        <v>43546</v>
      </c>
      <c r="I329">
        <v>600</v>
      </c>
      <c r="J329">
        <v>600</v>
      </c>
      <c r="K329" s="8" t="b">
        <f>IF(TablePurchaseOrders[[#This Row],[Goods receipt date]]&lt;=TablePurchaseOrders[[#This Row],[Requested delivery date]],TRUE,FALSE)</f>
        <v>1</v>
      </c>
      <c r="L329" s="8" t="b">
        <f>IF(TablePurchaseOrders[[#This Row],[Purchase order quantity]]=TablePurchaseOrders[[#This Row],[Goods receipt quantity]],TRUE,FALSE)</f>
        <v>1</v>
      </c>
      <c r="M329" s="8" t="b">
        <f>IF(AND(TablePurchaseOrders[[#This Row],[Right time?]],TablePurchaseOrders[[#This Row],[Right quantity?]]),TRUE,FALSE)</f>
        <v>1</v>
      </c>
    </row>
    <row r="330" spans="1:13" x14ac:dyDescent="0.25">
      <c r="A330">
        <v>45056974</v>
      </c>
      <c r="B330">
        <v>140</v>
      </c>
      <c r="C330" t="s">
        <v>480</v>
      </c>
      <c r="D330" t="s">
        <v>481</v>
      </c>
      <c r="E330" t="s">
        <v>362</v>
      </c>
      <c r="F330" s="1">
        <v>43537</v>
      </c>
      <c r="G330" s="1">
        <v>43546</v>
      </c>
      <c r="H330" s="1">
        <v>43546</v>
      </c>
      <c r="I330">
        <v>500</v>
      </c>
      <c r="J330">
        <v>500</v>
      </c>
      <c r="K330" s="8" t="b">
        <f>IF(TablePurchaseOrders[[#This Row],[Goods receipt date]]&lt;=TablePurchaseOrders[[#This Row],[Requested delivery date]],TRUE,FALSE)</f>
        <v>1</v>
      </c>
      <c r="L330" s="8" t="b">
        <f>IF(TablePurchaseOrders[[#This Row],[Purchase order quantity]]=TablePurchaseOrders[[#This Row],[Goods receipt quantity]],TRUE,FALSE)</f>
        <v>1</v>
      </c>
      <c r="M330" s="8" t="b">
        <f>IF(AND(TablePurchaseOrders[[#This Row],[Right time?]],TablePurchaseOrders[[#This Row],[Right quantity?]]),TRUE,FALSE)</f>
        <v>1</v>
      </c>
    </row>
    <row r="331" spans="1:13" x14ac:dyDescent="0.25">
      <c r="A331">
        <v>45056975</v>
      </c>
      <c r="B331">
        <v>10</v>
      </c>
      <c r="C331" t="s">
        <v>205</v>
      </c>
      <c r="D331" t="s">
        <v>206</v>
      </c>
      <c r="E331" t="s">
        <v>178</v>
      </c>
      <c r="F331" s="1">
        <v>43537</v>
      </c>
      <c r="G331" s="1">
        <v>43549</v>
      </c>
      <c r="H331" s="1">
        <v>43549</v>
      </c>
      <c r="I331">
        <v>1200</v>
      </c>
      <c r="J331">
        <v>504</v>
      </c>
      <c r="K331" s="8" t="b">
        <f>IF(TablePurchaseOrders[[#This Row],[Goods receipt date]]&lt;=TablePurchaseOrders[[#This Row],[Requested delivery date]],TRUE,FALSE)</f>
        <v>1</v>
      </c>
      <c r="L331" s="8" t="b">
        <f>IF(TablePurchaseOrders[[#This Row],[Purchase order quantity]]=TablePurchaseOrders[[#This Row],[Goods receipt quantity]],TRUE,FALSE)</f>
        <v>0</v>
      </c>
      <c r="M331" s="8" t="b">
        <f>IF(AND(TablePurchaseOrders[[#This Row],[Right time?]],TablePurchaseOrders[[#This Row],[Right quantity?]]),TRUE,FALSE)</f>
        <v>0</v>
      </c>
    </row>
    <row r="332" spans="1:13" x14ac:dyDescent="0.25">
      <c r="A332">
        <v>45056976</v>
      </c>
      <c r="B332">
        <v>10</v>
      </c>
      <c r="C332" t="s">
        <v>326</v>
      </c>
      <c r="D332" t="s">
        <v>327</v>
      </c>
      <c r="E332" t="s">
        <v>288</v>
      </c>
      <c r="F332" s="1">
        <v>43537</v>
      </c>
      <c r="G332" s="1">
        <v>43546</v>
      </c>
      <c r="H332" s="1">
        <v>43553</v>
      </c>
      <c r="I332">
        <v>22</v>
      </c>
      <c r="J332">
        <v>22</v>
      </c>
      <c r="K332" s="8" t="b">
        <f>IF(TablePurchaseOrders[[#This Row],[Goods receipt date]]&lt;=TablePurchaseOrders[[#This Row],[Requested delivery date]],TRUE,FALSE)</f>
        <v>0</v>
      </c>
      <c r="L332" s="8" t="b">
        <f>IF(TablePurchaseOrders[[#This Row],[Purchase order quantity]]=TablePurchaseOrders[[#This Row],[Goods receipt quantity]],TRUE,FALSE)</f>
        <v>1</v>
      </c>
      <c r="M332" s="8" t="b">
        <f>IF(AND(TablePurchaseOrders[[#This Row],[Right time?]],TablePurchaseOrders[[#This Row],[Right quantity?]]),TRUE,FALSE)</f>
        <v>0</v>
      </c>
    </row>
    <row r="333" spans="1:13" x14ac:dyDescent="0.25">
      <c r="A333">
        <v>45056976</v>
      </c>
      <c r="B333">
        <v>20</v>
      </c>
      <c r="C333" t="s">
        <v>350</v>
      </c>
      <c r="D333" t="s">
        <v>351</v>
      </c>
      <c r="E333" t="s">
        <v>288</v>
      </c>
      <c r="F333" s="1">
        <v>43537</v>
      </c>
      <c r="G333" s="1">
        <v>43546</v>
      </c>
      <c r="H333" s="1">
        <v>43546</v>
      </c>
      <c r="I333">
        <v>17</v>
      </c>
      <c r="J333">
        <v>17</v>
      </c>
      <c r="K333" s="8" t="b">
        <f>IF(TablePurchaseOrders[[#This Row],[Goods receipt date]]&lt;=TablePurchaseOrders[[#This Row],[Requested delivery date]],TRUE,FALSE)</f>
        <v>1</v>
      </c>
      <c r="L333" s="8" t="b">
        <f>IF(TablePurchaseOrders[[#This Row],[Purchase order quantity]]=TablePurchaseOrders[[#This Row],[Goods receipt quantity]],TRUE,FALSE)</f>
        <v>1</v>
      </c>
      <c r="M333" s="8" t="b">
        <f>IF(AND(TablePurchaseOrders[[#This Row],[Right time?]],TablePurchaseOrders[[#This Row],[Right quantity?]]),TRUE,FALSE)</f>
        <v>1</v>
      </c>
    </row>
    <row r="334" spans="1:13" x14ac:dyDescent="0.25">
      <c r="A334">
        <v>45056976</v>
      </c>
      <c r="B334">
        <v>30</v>
      </c>
      <c r="C334" t="s">
        <v>330</v>
      </c>
      <c r="D334" t="s">
        <v>331</v>
      </c>
      <c r="E334" t="s">
        <v>288</v>
      </c>
      <c r="F334" s="1">
        <v>43537</v>
      </c>
      <c r="G334" s="1">
        <v>43546</v>
      </c>
      <c r="H334" s="1">
        <v>43546</v>
      </c>
      <c r="I334">
        <v>23</v>
      </c>
      <c r="J334">
        <v>23</v>
      </c>
      <c r="K334" s="8" t="b">
        <f>IF(TablePurchaseOrders[[#This Row],[Goods receipt date]]&lt;=TablePurchaseOrders[[#This Row],[Requested delivery date]],TRUE,FALSE)</f>
        <v>1</v>
      </c>
      <c r="L334" s="8" t="b">
        <f>IF(TablePurchaseOrders[[#This Row],[Purchase order quantity]]=TablePurchaseOrders[[#This Row],[Goods receipt quantity]],TRUE,FALSE)</f>
        <v>1</v>
      </c>
      <c r="M334" s="8" t="b">
        <f>IF(AND(TablePurchaseOrders[[#This Row],[Right time?]],TablePurchaseOrders[[#This Row],[Right quantity?]]),TRUE,FALSE)</f>
        <v>1</v>
      </c>
    </row>
    <row r="335" spans="1:13" x14ac:dyDescent="0.25">
      <c r="A335">
        <v>45056976</v>
      </c>
      <c r="B335">
        <v>40</v>
      </c>
      <c r="C335" t="s">
        <v>358</v>
      </c>
      <c r="D335" t="s">
        <v>359</v>
      </c>
      <c r="E335" t="s">
        <v>288</v>
      </c>
      <c r="F335" s="1">
        <v>43537</v>
      </c>
      <c r="G335" s="1">
        <v>43546</v>
      </c>
      <c r="H335" s="1">
        <v>43546</v>
      </c>
      <c r="I335">
        <v>20</v>
      </c>
      <c r="J335">
        <v>20</v>
      </c>
      <c r="K335" s="8" t="b">
        <f>IF(TablePurchaseOrders[[#This Row],[Goods receipt date]]&lt;=TablePurchaseOrders[[#This Row],[Requested delivery date]],TRUE,FALSE)</f>
        <v>1</v>
      </c>
      <c r="L335" s="8" t="b">
        <f>IF(TablePurchaseOrders[[#This Row],[Purchase order quantity]]=TablePurchaseOrders[[#This Row],[Goods receipt quantity]],TRUE,FALSE)</f>
        <v>1</v>
      </c>
      <c r="M335" s="8" t="b">
        <f>IF(AND(TablePurchaseOrders[[#This Row],[Right time?]],TablePurchaseOrders[[#This Row],[Right quantity?]]),TRUE,FALSE)</f>
        <v>1</v>
      </c>
    </row>
    <row r="336" spans="1:13" x14ac:dyDescent="0.25">
      <c r="A336">
        <v>45056976</v>
      </c>
      <c r="B336">
        <v>50</v>
      </c>
      <c r="C336" t="s">
        <v>354</v>
      </c>
      <c r="D336" t="s">
        <v>355</v>
      </c>
      <c r="E336" t="s">
        <v>288</v>
      </c>
      <c r="F336" s="1">
        <v>43537</v>
      </c>
      <c r="G336" s="1">
        <v>43546</v>
      </c>
      <c r="H336" s="1">
        <v>43553</v>
      </c>
      <c r="I336">
        <v>17</v>
      </c>
      <c r="J336">
        <v>17</v>
      </c>
      <c r="K336" s="8" t="b">
        <f>IF(TablePurchaseOrders[[#This Row],[Goods receipt date]]&lt;=TablePurchaseOrders[[#This Row],[Requested delivery date]],TRUE,FALSE)</f>
        <v>0</v>
      </c>
      <c r="L336" s="8" t="b">
        <f>IF(TablePurchaseOrders[[#This Row],[Purchase order quantity]]=TablePurchaseOrders[[#This Row],[Goods receipt quantity]],TRUE,FALSE)</f>
        <v>1</v>
      </c>
      <c r="M336" s="8" t="b">
        <f>IF(AND(TablePurchaseOrders[[#This Row],[Right time?]],TablePurchaseOrders[[#This Row],[Right quantity?]]),TRUE,FALSE)</f>
        <v>0</v>
      </c>
    </row>
    <row r="337" spans="1:13" x14ac:dyDescent="0.25">
      <c r="A337">
        <v>45056976</v>
      </c>
      <c r="B337">
        <v>60</v>
      </c>
      <c r="C337" t="s">
        <v>318</v>
      </c>
      <c r="D337" t="s">
        <v>319</v>
      </c>
      <c r="E337" t="s">
        <v>288</v>
      </c>
      <c r="F337" s="1">
        <v>43537</v>
      </c>
      <c r="G337" s="1">
        <v>43546</v>
      </c>
      <c r="H337" s="1">
        <v>43546</v>
      </c>
      <c r="I337">
        <v>19</v>
      </c>
      <c r="J337">
        <v>19</v>
      </c>
      <c r="K337" s="8" t="b">
        <f>IF(TablePurchaseOrders[[#This Row],[Goods receipt date]]&lt;=TablePurchaseOrders[[#This Row],[Requested delivery date]],TRUE,FALSE)</f>
        <v>1</v>
      </c>
      <c r="L337" s="8" t="b">
        <f>IF(TablePurchaseOrders[[#This Row],[Purchase order quantity]]=TablePurchaseOrders[[#This Row],[Goods receipt quantity]],TRUE,FALSE)</f>
        <v>1</v>
      </c>
      <c r="M337" s="8" t="b">
        <f>IF(AND(TablePurchaseOrders[[#This Row],[Right time?]],TablePurchaseOrders[[#This Row],[Right quantity?]]),TRUE,FALSE)</f>
        <v>1</v>
      </c>
    </row>
    <row r="338" spans="1:13" x14ac:dyDescent="0.25">
      <c r="A338">
        <v>45056976</v>
      </c>
      <c r="B338">
        <v>70</v>
      </c>
      <c r="C338" t="s">
        <v>298</v>
      </c>
      <c r="D338" t="s">
        <v>299</v>
      </c>
      <c r="E338" t="s">
        <v>288</v>
      </c>
      <c r="F338" s="1">
        <v>43537</v>
      </c>
      <c r="G338" s="1">
        <v>43546</v>
      </c>
      <c r="H338" s="1">
        <v>43546</v>
      </c>
      <c r="I338">
        <v>20</v>
      </c>
      <c r="J338">
        <v>20</v>
      </c>
      <c r="K338" s="8" t="b">
        <f>IF(TablePurchaseOrders[[#This Row],[Goods receipt date]]&lt;=TablePurchaseOrders[[#This Row],[Requested delivery date]],TRUE,FALSE)</f>
        <v>1</v>
      </c>
      <c r="L338" s="8" t="b">
        <f>IF(TablePurchaseOrders[[#This Row],[Purchase order quantity]]=TablePurchaseOrders[[#This Row],[Goods receipt quantity]],TRUE,FALSE)</f>
        <v>1</v>
      </c>
      <c r="M338" s="8" t="b">
        <f>IF(AND(TablePurchaseOrders[[#This Row],[Right time?]],TablePurchaseOrders[[#This Row],[Right quantity?]]),TRUE,FALSE)</f>
        <v>1</v>
      </c>
    </row>
    <row r="339" spans="1:13" x14ac:dyDescent="0.25">
      <c r="A339">
        <v>45056977</v>
      </c>
      <c r="B339">
        <v>10</v>
      </c>
      <c r="C339" t="s">
        <v>530</v>
      </c>
      <c r="D339" t="s">
        <v>531</v>
      </c>
      <c r="E339" t="s">
        <v>526</v>
      </c>
      <c r="F339" s="1">
        <v>43538</v>
      </c>
      <c r="G339" s="1">
        <v>43552</v>
      </c>
      <c r="H339" s="1">
        <v>43552</v>
      </c>
      <c r="I339">
        <v>47</v>
      </c>
      <c r="J339">
        <v>47</v>
      </c>
      <c r="K339" s="8" t="b">
        <f>IF(TablePurchaseOrders[[#This Row],[Goods receipt date]]&lt;=TablePurchaseOrders[[#This Row],[Requested delivery date]],TRUE,FALSE)</f>
        <v>1</v>
      </c>
      <c r="L339" s="8" t="b">
        <f>IF(TablePurchaseOrders[[#This Row],[Purchase order quantity]]=TablePurchaseOrders[[#This Row],[Goods receipt quantity]],TRUE,FALSE)</f>
        <v>1</v>
      </c>
      <c r="M339" s="8" t="b">
        <f>IF(AND(TablePurchaseOrders[[#This Row],[Right time?]],TablePurchaseOrders[[#This Row],[Right quantity?]]),TRUE,FALSE)</f>
        <v>1</v>
      </c>
    </row>
    <row r="340" spans="1:13" x14ac:dyDescent="0.25">
      <c r="A340">
        <v>45056978</v>
      </c>
      <c r="B340">
        <v>10</v>
      </c>
      <c r="C340" t="s">
        <v>366</v>
      </c>
      <c r="D340" t="s">
        <v>367</v>
      </c>
      <c r="E340" t="s">
        <v>365</v>
      </c>
      <c r="F340" s="1">
        <v>43539</v>
      </c>
      <c r="G340" s="1">
        <v>43552</v>
      </c>
      <c r="H340" s="1">
        <v>43552</v>
      </c>
      <c r="I340">
        <v>1100</v>
      </c>
      <c r="J340">
        <v>1100</v>
      </c>
      <c r="K340" s="8" t="b">
        <f>IF(TablePurchaseOrders[[#This Row],[Goods receipt date]]&lt;=TablePurchaseOrders[[#This Row],[Requested delivery date]],TRUE,FALSE)</f>
        <v>1</v>
      </c>
      <c r="L340" s="8" t="b">
        <f>IF(TablePurchaseOrders[[#This Row],[Purchase order quantity]]=TablePurchaseOrders[[#This Row],[Goods receipt quantity]],TRUE,FALSE)</f>
        <v>1</v>
      </c>
      <c r="M340" s="8" t="b">
        <f>IF(AND(TablePurchaseOrders[[#This Row],[Right time?]],TablePurchaseOrders[[#This Row],[Right quantity?]]),TRUE,FALSE)</f>
        <v>1</v>
      </c>
    </row>
    <row r="341" spans="1:13" x14ac:dyDescent="0.25">
      <c r="A341">
        <v>45056978</v>
      </c>
      <c r="B341">
        <v>20</v>
      </c>
      <c r="C341" t="s">
        <v>424</v>
      </c>
      <c r="D341" t="s">
        <v>425</v>
      </c>
      <c r="E341" t="s">
        <v>365</v>
      </c>
      <c r="F341" s="1">
        <v>43539</v>
      </c>
      <c r="G341" s="1">
        <v>43552</v>
      </c>
      <c r="H341" s="1">
        <v>43553</v>
      </c>
      <c r="I341">
        <v>600</v>
      </c>
      <c r="J341">
        <v>600</v>
      </c>
      <c r="K341" s="8" t="b">
        <f>IF(TablePurchaseOrders[[#This Row],[Goods receipt date]]&lt;=TablePurchaseOrders[[#This Row],[Requested delivery date]],TRUE,FALSE)</f>
        <v>0</v>
      </c>
      <c r="L341" s="8" t="b">
        <f>IF(TablePurchaseOrders[[#This Row],[Purchase order quantity]]=TablePurchaseOrders[[#This Row],[Goods receipt quantity]],TRUE,FALSE)</f>
        <v>1</v>
      </c>
      <c r="M341" s="8" t="b">
        <f>IF(AND(TablePurchaseOrders[[#This Row],[Right time?]],TablePurchaseOrders[[#This Row],[Right quantity?]]),TRUE,FALSE)</f>
        <v>0</v>
      </c>
    </row>
    <row r="342" spans="1:13" x14ac:dyDescent="0.25">
      <c r="A342">
        <v>45056978</v>
      </c>
      <c r="B342">
        <v>30</v>
      </c>
      <c r="C342" t="s">
        <v>428</v>
      </c>
      <c r="D342" t="s">
        <v>429</v>
      </c>
      <c r="E342" t="s">
        <v>365</v>
      </c>
      <c r="F342" s="1">
        <v>43539</v>
      </c>
      <c r="G342" s="1">
        <v>43552</v>
      </c>
      <c r="H342" s="1">
        <v>43552</v>
      </c>
      <c r="I342">
        <v>600</v>
      </c>
      <c r="J342">
        <v>600</v>
      </c>
      <c r="K342" s="8" t="b">
        <f>IF(TablePurchaseOrders[[#This Row],[Goods receipt date]]&lt;=TablePurchaseOrders[[#This Row],[Requested delivery date]],TRUE,FALSE)</f>
        <v>1</v>
      </c>
      <c r="L342" s="8" t="b">
        <f>IF(TablePurchaseOrders[[#This Row],[Purchase order quantity]]=TablePurchaseOrders[[#This Row],[Goods receipt quantity]],TRUE,FALSE)</f>
        <v>1</v>
      </c>
      <c r="M342" s="8" t="b">
        <f>IF(AND(TablePurchaseOrders[[#This Row],[Right time?]],TablePurchaseOrders[[#This Row],[Right quantity?]]),TRUE,FALSE)</f>
        <v>1</v>
      </c>
    </row>
    <row r="343" spans="1:13" x14ac:dyDescent="0.25">
      <c r="A343">
        <v>45056979</v>
      </c>
      <c r="B343">
        <v>10</v>
      </c>
      <c r="C343" t="s">
        <v>85</v>
      </c>
      <c r="D343" t="s">
        <v>86</v>
      </c>
      <c r="E343" t="s">
        <v>87</v>
      </c>
      <c r="F343" s="1">
        <v>43539</v>
      </c>
      <c r="G343" s="1">
        <v>43552</v>
      </c>
      <c r="H343" s="1">
        <v>43553</v>
      </c>
      <c r="I343">
        <v>390</v>
      </c>
      <c r="J343">
        <v>390</v>
      </c>
      <c r="K343" s="8" t="b">
        <f>IF(TablePurchaseOrders[[#This Row],[Goods receipt date]]&lt;=TablePurchaseOrders[[#This Row],[Requested delivery date]],TRUE,FALSE)</f>
        <v>0</v>
      </c>
      <c r="L343" s="8" t="b">
        <f>IF(TablePurchaseOrders[[#This Row],[Purchase order quantity]]=TablePurchaseOrders[[#This Row],[Goods receipt quantity]],TRUE,FALSE)</f>
        <v>1</v>
      </c>
      <c r="M343" s="8" t="b">
        <f>IF(AND(TablePurchaseOrders[[#This Row],[Right time?]],TablePurchaseOrders[[#This Row],[Right quantity?]]),TRUE,FALSE)</f>
        <v>0</v>
      </c>
    </row>
    <row r="344" spans="1:13" x14ac:dyDescent="0.25">
      <c r="A344">
        <v>45056980</v>
      </c>
      <c r="B344">
        <v>10</v>
      </c>
      <c r="C344" t="s">
        <v>274</v>
      </c>
      <c r="D344" t="s">
        <v>275</v>
      </c>
      <c r="E344" t="s">
        <v>261</v>
      </c>
      <c r="F344" s="1">
        <v>43539</v>
      </c>
      <c r="G344" s="1">
        <v>43553</v>
      </c>
      <c r="H344" s="1">
        <v>43553</v>
      </c>
      <c r="I344">
        <v>4</v>
      </c>
      <c r="J344">
        <v>4</v>
      </c>
      <c r="K344" s="8" t="b">
        <f>IF(TablePurchaseOrders[[#This Row],[Goods receipt date]]&lt;=TablePurchaseOrders[[#This Row],[Requested delivery date]],TRUE,FALSE)</f>
        <v>1</v>
      </c>
      <c r="L344" s="8" t="b">
        <f>IF(TablePurchaseOrders[[#This Row],[Purchase order quantity]]=TablePurchaseOrders[[#This Row],[Goods receipt quantity]],TRUE,FALSE)</f>
        <v>1</v>
      </c>
      <c r="M344" s="8" t="b">
        <f>IF(AND(TablePurchaseOrders[[#This Row],[Right time?]],TablePurchaseOrders[[#This Row],[Right quantity?]]),TRUE,FALSE)</f>
        <v>1</v>
      </c>
    </row>
    <row r="345" spans="1:13" x14ac:dyDescent="0.25">
      <c r="A345">
        <v>45056980</v>
      </c>
      <c r="B345">
        <v>20</v>
      </c>
      <c r="C345" t="s">
        <v>259</v>
      </c>
      <c r="D345" t="s">
        <v>260</v>
      </c>
      <c r="E345" t="s">
        <v>261</v>
      </c>
      <c r="F345" s="1">
        <v>43539</v>
      </c>
      <c r="G345" s="1">
        <v>43553</v>
      </c>
      <c r="H345" s="1">
        <v>43559</v>
      </c>
      <c r="I345">
        <v>4</v>
      </c>
      <c r="J345">
        <v>4</v>
      </c>
      <c r="K345" s="8" t="b">
        <f>IF(TablePurchaseOrders[[#This Row],[Goods receipt date]]&lt;=TablePurchaseOrders[[#This Row],[Requested delivery date]],TRUE,FALSE)</f>
        <v>0</v>
      </c>
      <c r="L345" s="8" t="b">
        <f>IF(TablePurchaseOrders[[#This Row],[Purchase order quantity]]=TablePurchaseOrders[[#This Row],[Goods receipt quantity]],TRUE,FALSE)</f>
        <v>1</v>
      </c>
      <c r="M345" s="8" t="b">
        <f>IF(AND(TablePurchaseOrders[[#This Row],[Right time?]],TablePurchaseOrders[[#This Row],[Right quantity?]]),TRUE,FALSE)</f>
        <v>0</v>
      </c>
    </row>
    <row r="346" spans="1:13" x14ac:dyDescent="0.25">
      <c r="A346">
        <v>45056980</v>
      </c>
      <c r="B346">
        <v>30</v>
      </c>
      <c r="C346" t="s">
        <v>264</v>
      </c>
      <c r="D346" t="s">
        <v>265</v>
      </c>
      <c r="E346" t="s">
        <v>261</v>
      </c>
      <c r="F346" s="1">
        <v>43539</v>
      </c>
      <c r="G346" s="1">
        <v>43553</v>
      </c>
      <c r="H346" s="1">
        <v>43564</v>
      </c>
      <c r="I346">
        <v>5</v>
      </c>
      <c r="J346">
        <v>5</v>
      </c>
      <c r="K346" s="8" t="b">
        <f>IF(TablePurchaseOrders[[#This Row],[Goods receipt date]]&lt;=TablePurchaseOrders[[#This Row],[Requested delivery date]],TRUE,FALSE)</f>
        <v>0</v>
      </c>
      <c r="L346" s="8" t="b">
        <f>IF(TablePurchaseOrders[[#This Row],[Purchase order quantity]]=TablePurchaseOrders[[#This Row],[Goods receipt quantity]],TRUE,FALSE)</f>
        <v>1</v>
      </c>
      <c r="M346" s="8" t="b">
        <f>IF(AND(TablePurchaseOrders[[#This Row],[Right time?]],TablePurchaseOrders[[#This Row],[Right quantity?]]),TRUE,FALSE)</f>
        <v>0</v>
      </c>
    </row>
    <row r="347" spans="1:13" x14ac:dyDescent="0.25">
      <c r="A347">
        <v>45056981</v>
      </c>
      <c r="B347">
        <v>10</v>
      </c>
      <c r="C347" t="s">
        <v>56</v>
      </c>
      <c r="D347" t="s">
        <v>57</v>
      </c>
      <c r="E347" t="s">
        <v>24</v>
      </c>
      <c r="F347" s="1">
        <v>43539</v>
      </c>
      <c r="G347" s="1">
        <v>43552</v>
      </c>
      <c r="H347" s="1">
        <v>43552</v>
      </c>
      <c r="I347">
        <v>141</v>
      </c>
      <c r="J347">
        <v>141</v>
      </c>
      <c r="K347" s="8" t="b">
        <f>IF(TablePurchaseOrders[[#This Row],[Goods receipt date]]&lt;=TablePurchaseOrders[[#This Row],[Requested delivery date]],TRUE,FALSE)</f>
        <v>1</v>
      </c>
      <c r="L347" s="8" t="b">
        <f>IF(TablePurchaseOrders[[#This Row],[Purchase order quantity]]=TablePurchaseOrders[[#This Row],[Goods receipt quantity]],TRUE,FALSE)</f>
        <v>1</v>
      </c>
      <c r="M347" s="8" t="b">
        <f>IF(AND(TablePurchaseOrders[[#This Row],[Right time?]],TablePurchaseOrders[[#This Row],[Right quantity?]]),TRUE,FALSE)</f>
        <v>1</v>
      </c>
    </row>
    <row r="348" spans="1:13" x14ac:dyDescent="0.25">
      <c r="A348">
        <v>45056982</v>
      </c>
      <c r="B348">
        <v>10</v>
      </c>
      <c r="C348" t="s">
        <v>249</v>
      </c>
      <c r="D348" t="s">
        <v>245</v>
      </c>
      <c r="E348" t="s">
        <v>134</v>
      </c>
      <c r="F348" s="1">
        <v>43539</v>
      </c>
      <c r="G348" s="1">
        <v>43551</v>
      </c>
      <c r="H348" s="1">
        <v>43551</v>
      </c>
      <c r="I348">
        <v>800</v>
      </c>
      <c r="J348">
        <v>764</v>
      </c>
      <c r="K348" s="8" t="b">
        <f>IF(TablePurchaseOrders[[#This Row],[Goods receipt date]]&lt;=TablePurchaseOrders[[#This Row],[Requested delivery date]],TRUE,FALSE)</f>
        <v>1</v>
      </c>
      <c r="L348" s="8" t="b">
        <f>IF(TablePurchaseOrders[[#This Row],[Purchase order quantity]]=TablePurchaseOrders[[#This Row],[Goods receipt quantity]],TRUE,FALSE)</f>
        <v>0</v>
      </c>
      <c r="M348" s="8" t="b">
        <f>IF(AND(TablePurchaseOrders[[#This Row],[Right time?]],TablePurchaseOrders[[#This Row],[Right quantity?]]),TRUE,FALSE)</f>
        <v>0</v>
      </c>
    </row>
    <row r="349" spans="1:13" x14ac:dyDescent="0.25">
      <c r="A349">
        <v>45056982</v>
      </c>
      <c r="B349">
        <v>20</v>
      </c>
      <c r="C349" t="s">
        <v>231</v>
      </c>
      <c r="D349" t="s">
        <v>232</v>
      </c>
      <c r="E349" t="s">
        <v>134</v>
      </c>
      <c r="F349" s="1">
        <v>43539</v>
      </c>
      <c r="G349" s="1">
        <v>43551</v>
      </c>
      <c r="H349" s="1">
        <v>43565</v>
      </c>
      <c r="I349">
        <v>233</v>
      </c>
      <c r="J349">
        <v>33</v>
      </c>
      <c r="K349" s="8" t="b">
        <f>IF(TablePurchaseOrders[[#This Row],[Goods receipt date]]&lt;=TablePurchaseOrders[[#This Row],[Requested delivery date]],TRUE,FALSE)</f>
        <v>0</v>
      </c>
      <c r="L349" s="8" t="b">
        <f>IF(TablePurchaseOrders[[#This Row],[Purchase order quantity]]=TablePurchaseOrders[[#This Row],[Goods receipt quantity]],TRUE,FALSE)</f>
        <v>0</v>
      </c>
      <c r="M349" s="8" t="b">
        <f>IF(AND(TablePurchaseOrders[[#This Row],[Right time?]],TablePurchaseOrders[[#This Row],[Right quantity?]]),TRUE,FALSE)</f>
        <v>0</v>
      </c>
    </row>
    <row r="350" spans="1:13" x14ac:dyDescent="0.25">
      <c r="A350">
        <v>45056982</v>
      </c>
      <c r="B350">
        <v>30</v>
      </c>
      <c r="C350" t="s">
        <v>550</v>
      </c>
      <c r="D350" t="s">
        <v>551</v>
      </c>
      <c r="E350" t="s">
        <v>134</v>
      </c>
      <c r="F350" s="1">
        <v>43539</v>
      </c>
      <c r="G350" s="1">
        <v>43551</v>
      </c>
      <c r="H350" s="1">
        <v>43559</v>
      </c>
      <c r="I350">
        <v>225</v>
      </c>
      <c r="J350">
        <v>67</v>
      </c>
      <c r="K350" s="8" t="b">
        <f>IF(TablePurchaseOrders[[#This Row],[Goods receipt date]]&lt;=TablePurchaseOrders[[#This Row],[Requested delivery date]],TRUE,FALSE)</f>
        <v>0</v>
      </c>
      <c r="L350" s="8" t="b">
        <f>IF(TablePurchaseOrders[[#This Row],[Purchase order quantity]]=TablePurchaseOrders[[#This Row],[Goods receipt quantity]],TRUE,FALSE)</f>
        <v>0</v>
      </c>
      <c r="M350" s="8" t="b">
        <f>IF(AND(TablePurchaseOrders[[#This Row],[Right time?]],TablePurchaseOrders[[#This Row],[Right quantity?]]),TRUE,FALSE)</f>
        <v>0</v>
      </c>
    </row>
    <row r="351" spans="1:13" x14ac:dyDescent="0.25">
      <c r="A351">
        <v>45056983</v>
      </c>
      <c r="B351">
        <v>10</v>
      </c>
      <c r="C351" t="s">
        <v>302</v>
      </c>
      <c r="D351" t="s">
        <v>303</v>
      </c>
      <c r="E351" t="s">
        <v>291</v>
      </c>
      <c r="F351" s="1">
        <v>43539</v>
      </c>
      <c r="G351" s="1">
        <v>43552</v>
      </c>
      <c r="H351" s="1">
        <v>43553</v>
      </c>
      <c r="I351">
        <v>13</v>
      </c>
      <c r="J351">
        <v>13</v>
      </c>
      <c r="K351" s="8" t="b">
        <f>IF(TablePurchaseOrders[[#This Row],[Goods receipt date]]&lt;=TablePurchaseOrders[[#This Row],[Requested delivery date]],TRUE,FALSE)</f>
        <v>0</v>
      </c>
      <c r="L351" s="8" t="b">
        <f>IF(TablePurchaseOrders[[#This Row],[Purchase order quantity]]=TablePurchaseOrders[[#This Row],[Goods receipt quantity]],TRUE,FALSE)</f>
        <v>1</v>
      </c>
      <c r="M351" s="8" t="b">
        <f>IF(AND(TablePurchaseOrders[[#This Row],[Right time?]],TablePurchaseOrders[[#This Row],[Right quantity?]]),TRUE,FALSE)</f>
        <v>0</v>
      </c>
    </row>
    <row r="352" spans="1:13" x14ac:dyDescent="0.25">
      <c r="A352">
        <v>45056983</v>
      </c>
      <c r="B352">
        <v>20</v>
      </c>
      <c r="C352" t="s">
        <v>296</v>
      </c>
      <c r="D352" t="s">
        <v>297</v>
      </c>
      <c r="E352" t="s">
        <v>291</v>
      </c>
      <c r="F352" s="1">
        <v>43539</v>
      </c>
      <c r="G352" s="1">
        <v>43552</v>
      </c>
      <c r="H352" s="1">
        <v>43552</v>
      </c>
      <c r="I352">
        <v>20</v>
      </c>
      <c r="J352">
        <v>7</v>
      </c>
      <c r="K352" s="8" t="b">
        <f>IF(TablePurchaseOrders[[#This Row],[Goods receipt date]]&lt;=TablePurchaseOrders[[#This Row],[Requested delivery date]],TRUE,FALSE)</f>
        <v>1</v>
      </c>
      <c r="L352" s="8" t="b">
        <f>IF(TablePurchaseOrders[[#This Row],[Purchase order quantity]]=TablePurchaseOrders[[#This Row],[Goods receipt quantity]],TRUE,FALSE)</f>
        <v>0</v>
      </c>
      <c r="M352" s="8" t="b">
        <f>IF(AND(TablePurchaseOrders[[#This Row],[Right time?]],TablePurchaseOrders[[#This Row],[Right quantity?]]),TRUE,FALSE)</f>
        <v>0</v>
      </c>
    </row>
    <row r="353" spans="1:13" x14ac:dyDescent="0.25">
      <c r="A353">
        <v>45056984</v>
      </c>
      <c r="B353">
        <v>10</v>
      </c>
      <c r="C353" t="s">
        <v>524</v>
      </c>
      <c r="D353" t="s">
        <v>525</v>
      </c>
      <c r="E353" t="s">
        <v>526</v>
      </c>
      <c r="F353" s="1">
        <v>43539</v>
      </c>
      <c r="G353" s="1">
        <v>43553</v>
      </c>
      <c r="H353" s="1">
        <v>43553</v>
      </c>
      <c r="I353">
        <v>44</v>
      </c>
      <c r="J353">
        <v>44</v>
      </c>
      <c r="K353" s="8" t="b">
        <f>IF(TablePurchaseOrders[[#This Row],[Goods receipt date]]&lt;=TablePurchaseOrders[[#This Row],[Requested delivery date]],TRUE,FALSE)</f>
        <v>1</v>
      </c>
      <c r="L353" s="8" t="b">
        <f>IF(TablePurchaseOrders[[#This Row],[Purchase order quantity]]=TablePurchaseOrders[[#This Row],[Goods receipt quantity]],TRUE,FALSE)</f>
        <v>1</v>
      </c>
      <c r="M353" s="8" t="b">
        <f>IF(AND(TablePurchaseOrders[[#This Row],[Right time?]],TablePurchaseOrders[[#This Row],[Right quantity?]]),TRUE,FALSE)</f>
        <v>1</v>
      </c>
    </row>
    <row r="354" spans="1:13" x14ac:dyDescent="0.25">
      <c r="A354">
        <v>45056984</v>
      </c>
      <c r="B354">
        <v>20</v>
      </c>
      <c r="C354" t="s">
        <v>532</v>
      </c>
      <c r="D354" t="s">
        <v>533</v>
      </c>
      <c r="E354" t="s">
        <v>526</v>
      </c>
      <c r="F354" s="1">
        <v>43539</v>
      </c>
      <c r="G354" s="1">
        <v>43553</v>
      </c>
      <c r="H354" s="1">
        <v>43553</v>
      </c>
      <c r="I354">
        <v>50</v>
      </c>
      <c r="J354">
        <v>50</v>
      </c>
      <c r="K354" s="8" t="b">
        <f>IF(TablePurchaseOrders[[#This Row],[Goods receipt date]]&lt;=TablePurchaseOrders[[#This Row],[Requested delivery date]],TRUE,FALSE)</f>
        <v>1</v>
      </c>
      <c r="L354" s="8" t="b">
        <f>IF(TablePurchaseOrders[[#This Row],[Purchase order quantity]]=TablePurchaseOrders[[#This Row],[Goods receipt quantity]],TRUE,FALSE)</f>
        <v>1</v>
      </c>
      <c r="M354" s="8" t="b">
        <f>IF(AND(TablePurchaseOrders[[#This Row],[Right time?]],TablePurchaseOrders[[#This Row],[Right quantity?]]),TRUE,FALSE)</f>
        <v>1</v>
      </c>
    </row>
    <row r="355" spans="1:13" x14ac:dyDescent="0.25">
      <c r="A355">
        <v>45056985</v>
      </c>
      <c r="B355">
        <v>10</v>
      </c>
      <c r="C355" t="s">
        <v>98</v>
      </c>
      <c r="D355" t="s">
        <v>99</v>
      </c>
      <c r="E355" t="s">
        <v>84</v>
      </c>
      <c r="F355" s="1">
        <v>43539</v>
      </c>
      <c r="G355" s="1">
        <v>43553</v>
      </c>
      <c r="H355" s="1">
        <v>43571</v>
      </c>
      <c r="I355">
        <v>445</v>
      </c>
      <c r="J355">
        <v>445</v>
      </c>
      <c r="K355" s="8" t="b">
        <f>IF(TablePurchaseOrders[[#This Row],[Goods receipt date]]&lt;=TablePurchaseOrders[[#This Row],[Requested delivery date]],TRUE,FALSE)</f>
        <v>0</v>
      </c>
      <c r="L355" s="8" t="b">
        <f>IF(TablePurchaseOrders[[#This Row],[Purchase order quantity]]=TablePurchaseOrders[[#This Row],[Goods receipt quantity]],TRUE,FALSE)</f>
        <v>1</v>
      </c>
      <c r="M355" s="8" t="b">
        <f>IF(AND(TablePurchaseOrders[[#This Row],[Right time?]],TablePurchaseOrders[[#This Row],[Right quantity?]]),TRUE,FALSE)</f>
        <v>0</v>
      </c>
    </row>
    <row r="356" spans="1:13" x14ac:dyDescent="0.25">
      <c r="A356">
        <v>45056986</v>
      </c>
      <c r="B356">
        <v>10</v>
      </c>
      <c r="C356" t="s">
        <v>344</v>
      </c>
      <c r="D356" t="s">
        <v>345</v>
      </c>
      <c r="E356" t="s">
        <v>288</v>
      </c>
      <c r="F356" s="1">
        <v>43540</v>
      </c>
      <c r="G356" s="1">
        <v>43549</v>
      </c>
      <c r="H356" s="1">
        <v>43549</v>
      </c>
      <c r="I356">
        <v>21</v>
      </c>
      <c r="J356">
        <v>21</v>
      </c>
      <c r="K356" s="8" t="b">
        <f>IF(TablePurchaseOrders[[#This Row],[Goods receipt date]]&lt;=TablePurchaseOrders[[#This Row],[Requested delivery date]],TRUE,FALSE)</f>
        <v>1</v>
      </c>
      <c r="L356" s="8" t="b">
        <f>IF(TablePurchaseOrders[[#This Row],[Purchase order quantity]]=TablePurchaseOrders[[#This Row],[Goods receipt quantity]],TRUE,FALSE)</f>
        <v>1</v>
      </c>
      <c r="M356" s="8" t="b">
        <f>IF(AND(TablePurchaseOrders[[#This Row],[Right time?]],TablePurchaseOrders[[#This Row],[Right quantity?]]),TRUE,FALSE)</f>
        <v>1</v>
      </c>
    </row>
    <row r="357" spans="1:13" x14ac:dyDescent="0.25">
      <c r="A357">
        <v>45056987</v>
      </c>
      <c r="B357">
        <v>10</v>
      </c>
      <c r="C357" t="s">
        <v>506</v>
      </c>
      <c r="D357" t="s">
        <v>507</v>
      </c>
      <c r="E357" t="s">
        <v>365</v>
      </c>
      <c r="F357" s="1">
        <v>43541</v>
      </c>
      <c r="G357" s="1">
        <v>43553</v>
      </c>
      <c r="H357" s="1">
        <v>43567</v>
      </c>
      <c r="I357">
        <v>1000</v>
      </c>
      <c r="J357">
        <v>1000</v>
      </c>
      <c r="K357" s="8" t="b">
        <f>IF(TablePurchaseOrders[[#This Row],[Goods receipt date]]&lt;=TablePurchaseOrders[[#This Row],[Requested delivery date]],TRUE,FALSE)</f>
        <v>0</v>
      </c>
      <c r="L357" s="8" t="b">
        <f>IF(TablePurchaseOrders[[#This Row],[Purchase order quantity]]=TablePurchaseOrders[[#This Row],[Goods receipt quantity]],TRUE,FALSE)</f>
        <v>1</v>
      </c>
      <c r="M357" s="8" t="b">
        <f>IF(AND(TablePurchaseOrders[[#This Row],[Right time?]],TablePurchaseOrders[[#This Row],[Right quantity?]]),TRUE,FALSE)</f>
        <v>0</v>
      </c>
    </row>
    <row r="358" spans="1:13" x14ac:dyDescent="0.25">
      <c r="A358">
        <v>45056988</v>
      </c>
      <c r="B358">
        <v>10</v>
      </c>
      <c r="C358" t="s">
        <v>380</v>
      </c>
      <c r="D358" t="s">
        <v>381</v>
      </c>
      <c r="E358" t="s">
        <v>365</v>
      </c>
      <c r="F358" s="1">
        <v>43543</v>
      </c>
      <c r="G358" s="1">
        <v>43556</v>
      </c>
      <c r="H358" s="1">
        <v>43556</v>
      </c>
      <c r="I358">
        <v>1200</v>
      </c>
      <c r="J358">
        <v>1200</v>
      </c>
      <c r="K358" s="8" t="b">
        <f>IF(TablePurchaseOrders[[#This Row],[Goods receipt date]]&lt;=TablePurchaseOrders[[#This Row],[Requested delivery date]],TRUE,FALSE)</f>
        <v>1</v>
      </c>
      <c r="L358" s="8" t="b">
        <f>IF(TablePurchaseOrders[[#This Row],[Purchase order quantity]]=TablePurchaseOrders[[#This Row],[Goods receipt quantity]],TRUE,FALSE)</f>
        <v>1</v>
      </c>
      <c r="M358" s="8" t="b">
        <f>IF(AND(TablePurchaseOrders[[#This Row],[Right time?]],TablePurchaseOrders[[#This Row],[Right quantity?]]),TRUE,FALSE)</f>
        <v>1</v>
      </c>
    </row>
    <row r="359" spans="1:13" x14ac:dyDescent="0.25">
      <c r="A359">
        <v>45056988</v>
      </c>
      <c r="B359">
        <v>20</v>
      </c>
      <c r="C359" t="s">
        <v>416</v>
      </c>
      <c r="D359" t="s">
        <v>417</v>
      </c>
      <c r="E359" t="s">
        <v>365</v>
      </c>
      <c r="F359" s="1">
        <v>43543</v>
      </c>
      <c r="G359" s="1">
        <v>43556</v>
      </c>
      <c r="H359" s="1">
        <v>43556</v>
      </c>
      <c r="I359">
        <v>600</v>
      </c>
      <c r="J359">
        <v>600</v>
      </c>
      <c r="K359" s="8" t="b">
        <f>IF(TablePurchaseOrders[[#This Row],[Goods receipt date]]&lt;=TablePurchaseOrders[[#This Row],[Requested delivery date]],TRUE,FALSE)</f>
        <v>1</v>
      </c>
      <c r="L359" s="8" t="b">
        <f>IF(TablePurchaseOrders[[#This Row],[Purchase order quantity]]=TablePurchaseOrders[[#This Row],[Goods receipt quantity]],TRUE,FALSE)</f>
        <v>1</v>
      </c>
      <c r="M359" s="8" t="b">
        <f>IF(AND(TablePurchaseOrders[[#This Row],[Right time?]],TablePurchaseOrders[[#This Row],[Right quantity?]]),TRUE,FALSE)</f>
        <v>1</v>
      </c>
    </row>
    <row r="360" spans="1:13" x14ac:dyDescent="0.25">
      <c r="A360">
        <v>45056988</v>
      </c>
      <c r="B360">
        <v>30</v>
      </c>
      <c r="C360" t="s">
        <v>484</v>
      </c>
      <c r="D360" t="s">
        <v>485</v>
      </c>
      <c r="E360" t="s">
        <v>365</v>
      </c>
      <c r="F360" s="1">
        <v>43543</v>
      </c>
      <c r="G360" s="1">
        <v>43556</v>
      </c>
      <c r="H360" s="1">
        <v>43566</v>
      </c>
      <c r="I360">
        <v>600</v>
      </c>
      <c r="J360">
        <v>600</v>
      </c>
      <c r="K360" s="8" t="b">
        <f>IF(TablePurchaseOrders[[#This Row],[Goods receipt date]]&lt;=TablePurchaseOrders[[#This Row],[Requested delivery date]],TRUE,FALSE)</f>
        <v>0</v>
      </c>
      <c r="L360" s="8" t="b">
        <f>IF(TablePurchaseOrders[[#This Row],[Purchase order quantity]]=TablePurchaseOrders[[#This Row],[Goods receipt quantity]],TRUE,FALSE)</f>
        <v>1</v>
      </c>
      <c r="M360" s="8" t="b">
        <f>IF(AND(TablePurchaseOrders[[#This Row],[Right time?]],TablePurchaseOrders[[#This Row],[Right quantity?]]),TRUE,FALSE)</f>
        <v>0</v>
      </c>
    </row>
    <row r="361" spans="1:13" x14ac:dyDescent="0.25">
      <c r="A361">
        <v>45056989</v>
      </c>
      <c r="B361">
        <v>10</v>
      </c>
      <c r="C361" t="s">
        <v>25</v>
      </c>
      <c r="D361" t="s">
        <v>26</v>
      </c>
      <c r="E361" t="s">
        <v>3</v>
      </c>
      <c r="F361" s="1">
        <v>43543</v>
      </c>
      <c r="G361" s="1">
        <v>43553</v>
      </c>
      <c r="H361" s="1">
        <v>43553</v>
      </c>
      <c r="I361">
        <v>130</v>
      </c>
      <c r="J361">
        <v>130</v>
      </c>
      <c r="K361" s="8" t="b">
        <f>IF(TablePurchaseOrders[[#This Row],[Goods receipt date]]&lt;=TablePurchaseOrders[[#This Row],[Requested delivery date]],TRUE,FALSE)</f>
        <v>1</v>
      </c>
      <c r="L361" s="8" t="b">
        <f>IF(TablePurchaseOrders[[#This Row],[Purchase order quantity]]=TablePurchaseOrders[[#This Row],[Goods receipt quantity]],TRUE,FALSE)</f>
        <v>1</v>
      </c>
      <c r="M361" s="8" t="b">
        <f>IF(AND(TablePurchaseOrders[[#This Row],[Right time?]],TablePurchaseOrders[[#This Row],[Right quantity?]]),TRUE,FALSE)</f>
        <v>1</v>
      </c>
    </row>
    <row r="362" spans="1:13" x14ac:dyDescent="0.25">
      <c r="A362">
        <v>45056990</v>
      </c>
      <c r="B362">
        <v>10</v>
      </c>
      <c r="C362" t="s">
        <v>110</v>
      </c>
      <c r="D362" t="s">
        <v>111</v>
      </c>
      <c r="E362" t="s">
        <v>87</v>
      </c>
      <c r="F362" s="1">
        <v>43543</v>
      </c>
      <c r="G362" s="1">
        <v>43556</v>
      </c>
      <c r="H362" s="1">
        <v>43556</v>
      </c>
      <c r="I362">
        <v>54</v>
      </c>
      <c r="J362">
        <v>54</v>
      </c>
      <c r="K362" s="8" t="b">
        <f>IF(TablePurchaseOrders[[#This Row],[Goods receipt date]]&lt;=TablePurchaseOrders[[#This Row],[Requested delivery date]],TRUE,FALSE)</f>
        <v>1</v>
      </c>
      <c r="L362" s="8" t="b">
        <f>IF(TablePurchaseOrders[[#This Row],[Purchase order quantity]]=TablePurchaseOrders[[#This Row],[Goods receipt quantity]],TRUE,FALSE)</f>
        <v>1</v>
      </c>
      <c r="M362" s="8" t="b">
        <f>IF(AND(TablePurchaseOrders[[#This Row],[Right time?]],TablePurchaseOrders[[#This Row],[Right quantity?]]),TRUE,FALSE)</f>
        <v>1</v>
      </c>
    </row>
    <row r="363" spans="1:13" x14ac:dyDescent="0.25">
      <c r="A363">
        <v>45056991</v>
      </c>
      <c r="B363">
        <v>10</v>
      </c>
      <c r="C363" t="s">
        <v>158</v>
      </c>
      <c r="D363" t="s">
        <v>159</v>
      </c>
      <c r="E363" t="s">
        <v>134</v>
      </c>
      <c r="F363" s="1">
        <v>43543</v>
      </c>
      <c r="G363" s="1">
        <v>43553</v>
      </c>
      <c r="H363" s="1">
        <v>43567</v>
      </c>
      <c r="I363">
        <v>790</v>
      </c>
      <c r="J363">
        <v>713</v>
      </c>
      <c r="K363" s="8" t="b">
        <f>IF(TablePurchaseOrders[[#This Row],[Goods receipt date]]&lt;=TablePurchaseOrders[[#This Row],[Requested delivery date]],TRUE,FALSE)</f>
        <v>0</v>
      </c>
      <c r="L363" s="8" t="b">
        <f>IF(TablePurchaseOrders[[#This Row],[Purchase order quantity]]=TablePurchaseOrders[[#This Row],[Goods receipt quantity]],TRUE,FALSE)</f>
        <v>0</v>
      </c>
      <c r="M363" s="8" t="b">
        <f>IF(AND(TablePurchaseOrders[[#This Row],[Right time?]],TablePurchaseOrders[[#This Row],[Right quantity?]]),TRUE,FALSE)</f>
        <v>0</v>
      </c>
    </row>
    <row r="364" spans="1:13" x14ac:dyDescent="0.25">
      <c r="A364">
        <v>45056991</v>
      </c>
      <c r="B364">
        <v>20</v>
      </c>
      <c r="C364" t="s">
        <v>219</v>
      </c>
      <c r="D364" t="s">
        <v>220</v>
      </c>
      <c r="E364" t="s">
        <v>134</v>
      </c>
      <c r="F364" s="1">
        <v>43543</v>
      </c>
      <c r="G364" s="1">
        <v>43553</v>
      </c>
      <c r="H364" s="1">
        <v>43570</v>
      </c>
      <c r="I364">
        <v>900</v>
      </c>
      <c r="J364">
        <v>900</v>
      </c>
      <c r="K364" s="8" t="b">
        <f>IF(TablePurchaseOrders[[#This Row],[Goods receipt date]]&lt;=TablePurchaseOrders[[#This Row],[Requested delivery date]],TRUE,FALSE)</f>
        <v>0</v>
      </c>
      <c r="L364" s="8" t="b">
        <f>IF(TablePurchaseOrders[[#This Row],[Purchase order quantity]]=TablePurchaseOrders[[#This Row],[Goods receipt quantity]],TRUE,FALSE)</f>
        <v>1</v>
      </c>
      <c r="M364" s="8" t="b">
        <f>IF(AND(TablePurchaseOrders[[#This Row],[Right time?]],TablePurchaseOrders[[#This Row],[Right quantity?]]),TRUE,FALSE)</f>
        <v>0</v>
      </c>
    </row>
    <row r="365" spans="1:13" x14ac:dyDescent="0.25">
      <c r="A365">
        <v>45056991</v>
      </c>
      <c r="B365">
        <v>30</v>
      </c>
      <c r="C365" t="s">
        <v>239</v>
      </c>
      <c r="D365" t="s">
        <v>240</v>
      </c>
      <c r="E365" t="s">
        <v>134</v>
      </c>
      <c r="F365" s="1">
        <v>43543</v>
      </c>
      <c r="G365" s="1">
        <v>43553</v>
      </c>
      <c r="H365" s="1">
        <v>43553</v>
      </c>
      <c r="I365">
        <v>1000</v>
      </c>
      <c r="J365">
        <v>1000</v>
      </c>
      <c r="K365" s="8" t="b">
        <f>IF(TablePurchaseOrders[[#This Row],[Goods receipt date]]&lt;=TablePurchaseOrders[[#This Row],[Requested delivery date]],TRUE,FALSE)</f>
        <v>1</v>
      </c>
      <c r="L365" s="8" t="b">
        <f>IF(TablePurchaseOrders[[#This Row],[Purchase order quantity]]=TablePurchaseOrders[[#This Row],[Goods receipt quantity]],TRUE,FALSE)</f>
        <v>1</v>
      </c>
      <c r="M365" s="8" t="b">
        <f>IF(AND(TablePurchaseOrders[[#This Row],[Right time?]],TablePurchaseOrders[[#This Row],[Right quantity?]]),TRUE,FALSE)</f>
        <v>1</v>
      </c>
    </row>
    <row r="366" spans="1:13" x14ac:dyDescent="0.25">
      <c r="A366">
        <v>45056991</v>
      </c>
      <c r="B366">
        <v>40</v>
      </c>
      <c r="C366" t="s">
        <v>255</v>
      </c>
      <c r="D366" t="s">
        <v>256</v>
      </c>
      <c r="E366" t="s">
        <v>134</v>
      </c>
      <c r="F366" s="1">
        <v>43543</v>
      </c>
      <c r="G366" s="1">
        <v>43553</v>
      </c>
      <c r="H366" s="1">
        <v>43560</v>
      </c>
      <c r="I366">
        <v>2700</v>
      </c>
      <c r="J366">
        <v>421</v>
      </c>
      <c r="K366" s="8" t="b">
        <f>IF(TablePurchaseOrders[[#This Row],[Goods receipt date]]&lt;=TablePurchaseOrders[[#This Row],[Requested delivery date]],TRUE,FALSE)</f>
        <v>0</v>
      </c>
      <c r="L366" s="8" t="b">
        <f>IF(TablePurchaseOrders[[#This Row],[Purchase order quantity]]=TablePurchaseOrders[[#This Row],[Goods receipt quantity]],TRUE,FALSE)</f>
        <v>0</v>
      </c>
      <c r="M366" s="8" t="b">
        <f>IF(AND(TablePurchaseOrders[[#This Row],[Right time?]],TablePurchaseOrders[[#This Row],[Right quantity?]]),TRUE,FALSE)</f>
        <v>0</v>
      </c>
    </row>
    <row r="367" spans="1:13" x14ac:dyDescent="0.25">
      <c r="A367">
        <v>45056992</v>
      </c>
      <c r="B367">
        <v>10</v>
      </c>
      <c r="C367" t="s">
        <v>374</v>
      </c>
      <c r="D367" t="s">
        <v>375</v>
      </c>
      <c r="E367" t="s">
        <v>362</v>
      </c>
      <c r="F367" s="1">
        <v>43543</v>
      </c>
      <c r="G367" s="1">
        <v>43553</v>
      </c>
      <c r="H367" s="1">
        <v>43553</v>
      </c>
      <c r="I367">
        <v>900</v>
      </c>
      <c r="J367">
        <v>226</v>
      </c>
      <c r="K367" s="8" t="b">
        <f>IF(TablePurchaseOrders[[#This Row],[Goods receipt date]]&lt;=TablePurchaseOrders[[#This Row],[Requested delivery date]],TRUE,FALSE)</f>
        <v>1</v>
      </c>
      <c r="L367" s="8" t="b">
        <f>IF(TablePurchaseOrders[[#This Row],[Purchase order quantity]]=TablePurchaseOrders[[#This Row],[Goods receipt quantity]],TRUE,FALSE)</f>
        <v>0</v>
      </c>
      <c r="M367" s="8" t="b">
        <f>IF(AND(TablePurchaseOrders[[#This Row],[Right time?]],TablePurchaseOrders[[#This Row],[Right quantity?]]),TRUE,FALSE)</f>
        <v>0</v>
      </c>
    </row>
    <row r="368" spans="1:13" x14ac:dyDescent="0.25">
      <c r="A368">
        <v>45056992</v>
      </c>
      <c r="B368">
        <v>20</v>
      </c>
      <c r="C368" t="s">
        <v>396</v>
      </c>
      <c r="D368" t="s">
        <v>397</v>
      </c>
      <c r="E368" t="s">
        <v>362</v>
      </c>
      <c r="F368" s="1">
        <v>43543</v>
      </c>
      <c r="G368" s="1">
        <v>43553</v>
      </c>
      <c r="H368" s="1">
        <v>43553</v>
      </c>
      <c r="I368">
        <v>400</v>
      </c>
      <c r="J368">
        <v>287</v>
      </c>
      <c r="K368" s="8" t="b">
        <f>IF(TablePurchaseOrders[[#This Row],[Goods receipt date]]&lt;=TablePurchaseOrders[[#This Row],[Requested delivery date]],TRUE,FALSE)</f>
        <v>1</v>
      </c>
      <c r="L368" s="8" t="b">
        <f>IF(TablePurchaseOrders[[#This Row],[Purchase order quantity]]=TablePurchaseOrders[[#This Row],[Goods receipt quantity]],TRUE,FALSE)</f>
        <v>0</v>
      </c>
      <c r="M368" s="8" t="b">
        <f>IF(AND(TablePurchaseOrders[[#This Row],[Right time?]],TablePurchaseOrders[[#This Row],[Right quantity?]]),TRUE,FALSE)</f>
        <v>0</v>
      </c>
    </row>
    <row r="369" spans="1:13" x14ac:dyDescent="0.25">
      <c r="A369">
        <v>45056993</v>
      </c>
      <c r="B369">
        <v>10</v>
      </c>
      <c r="C369" t="s">
        <v>201</v>
      </c>
      <c r="D369" t="s">
        <v>202</v>
      </c>
      <c r="E369" t="s">
        <v>178</v>
      </c>
      <c r="F369" s="1">
        <v>43543</v>
      </c>
      <c r="G369" s="1">
        <v>43553</v>
      </c>
      <c r="H369" s="1">
        <v>43553</v>
      </c>
      <c r="I369">
        <v>650</v>
      </c>
      <c r="J369">
        <v>650</v>
      </c>
      <c r="K369" s="8" t="b">
        <f>IF(TablePurchaseOrders[[#This Row],[Goods receipt date]]&lt;=TablePurchaseOrders[[#This Row],[Requested delivery date]],TRUE,FALSE)</f>
        <v>1</v>
      </c>
      <c r="L369" s="8" t="b">
        <f>IF(TablePurchaseOrders[[#This Row],[Purchase order quantity]]=TablePurchaseOrders[[#This Row],[Goods receipt quantity]],TRUE,FALSE)</f>
        <v>1</v>
      </c>
      <c r="M369" s="8" t="b">
        <f>IF(AND(TablePurchaseOrders[[#This Row],[Right time?]],TablePurchaseOrders[[#This Row],[Right quantity?]]),TRUE,FALSE)</f>
        <v>1</v>
      </c>
    </row>
    <row r="370" spans="1:13" x14ac:dyDescent="0.25">
      <c r="A370">
        <v>45056994</v>
      </c>
      <c r="B370">
        <v>10</v>
      </c>
      <c r="C370" t="s">
        <v>314</v>
      </c>
      <c r="D370" t="s">
        <v>315</v>
      </c>
      <c r="E370" t="s">
        <v>288</v>
      </c>
      <c r="F370" s="1">
        <v>43543</v>
      </c>
      <c r="G370" s="1">
        <v>43552</v>
      </c>
      <c r="H370" s="1">
        <v>43552</v>
      </c>
      <c r="I370">
        <v>19</v>
      </c>
      <c r="J370">
        <v>19</v>
      </c>
      <c r="K370" s="8" t="b">
        <f>IF(TablePurchaseOrders[[#This Row],[Goods receipt date]]&lt;=TablePurchaseOrders[[#This Row],[Requested delivery date]],TRUE,FALSE)</f>
        <v>1</v>
      </c>
      <c r="L370" s="8" t="b">
        <f>IF(TablePurchaseOrders[[#This Row],[Purchase order quantity]]=TablePurchaseOrders[[#This Row],[Goods receipt quantity]],TRUE,FALSE)</f>
        <v>1</v>
      </c>
      <c r="M370" s="8" t="b">
        <f>IF(AND(TablePurchaseOrders[[#This Row],[Right time?]],TablePurchaseOrders[[#This Row],[Right quantity?]]),TRUE,FALSE)</f>
        <v>1</v>
      </c>
    </row>
    <row r="371" spans="1:13" x14ac:dyDescent="0.25">
      <c r="A371">
        <v>45056995</v>
      </c>
      <c r="B371">
        <v>10</v>
      </c>
      <c r="C371" t="s">
        <v>504</v>
      </c>
      <c r="D371" t="s">
        <v>505</v>
      </c>
      <c r="E371" t="s">
        <v>365</v>
      </c>
      <c r="F371" s="1">
        <v>43545</v>
      </c>
      <c r="G371" s="1">
        <v>43558</v>
      </c>
      <c r="H371" s="1">
        <v>43558</v>
      </c>
      <c r="I371">
        <v>1200</v>
      </c>
      <c r="J371">
        <v>898</v>
      </c>
      <c r="K371" s="8" t="b">
        <f>IF(TablePurchaseOrders[[#This Row],[Goods receipt date]]&lt;=TablePurchaseOrders[[#This Row],[Requested delivery date]],TRUE,FALSE)</f>
        <v>1</v>
      </c>
      <c r="L371" s="8" t="b">
        <f>IF(TablePurchaseOrders[[#This Row],[Purchase order quantity]]=TablePurchaseOrders[[#This Row],[Goods receipt quantity]],TRUE,FALSE)</f>
        <v>0</v>
      </c>
      <c r="M371" s="8" t="b">
        <f>IF(AND(TablePurchaseOrders[[#This Row],[Right time?]],TablePurchaseOrders[[#This Row],[Right quantity?]]),TRUE,FALSE)</f>
        <v>0</v>
      </c>
    </row>
    <row r="372" spans="1:13" x14ac:dyDescent="0.25">
      <c r="A372">
        <v>45056995</v>
      </c>
      <c r="B372">
        <v>20</v>
      </c>
      <c r="C372" t="s">
        <v>408</v>
      </c>
      <c r="D372" t="s">
        <v>409</v>
      </c>
      <c r="E372" t="s">
        <v>365</v>
      </c>
      <c r="F372" s="1">
        <v>43545</v>
      </c>
      <c r="G372" s="1">
        <v>43558</v>
      </c>
      <c r="H372" s="1">
        <v>43570</v>
      </c>
      <c r="I372">
        <v>500</v>
      </c>
      <c r="J372">
        <v>341</v>
      </c>
      <c r="K372" s="8" t="b">
        <f>IF(TablePurchaseOrders[[#This Row],[Goods receipt date]]&lt;=TablePurchaseOrders[[#This Row],[Requested delivery date]],TRUE,FALSE)</f>
        <v>0</v>
      </c>
      <c r="L372" s="8" t="b">
        <f>IF(TablePurchaseOrders[[#This Row],[Purchase order quantity]]=TablePurchaseOrders[[#This Row],[Goods receipt quantity]],TRUE,FALSE)</f>
        <v>0</v>
      </c>
      <c r="M372" s="8" t="b">
        <f>IF(AND(TablePurchaseOrders[[#This Row],[Right time?]],TablePurchaseOrders[[#This Row],[Right quantity?]]),TRUE,FALSE)</f>
        <v>0</v>
      </c>
    </row>
    <row r="373" spans="1:13" x14ac:dyDescent="0.25">
      <c r="A373">
        <v>45056995</v>
      </c>
      <c r="B373">
        <v>30</v>
      </c>
      <c r="C373" t="s">
        <v>474</v>
      </c>
      <c r="D373" t="s">
        <v>475</v>
      </c>
      <c r="E373" t="s">
        <v>365</v>
      </c>
      <c r="F373" s="1">
        <v>43545</v>
      </c>
      <c r="G373" s="1">
        <v>43558</v>
      </c>
      <c r="H373" s="1">
        <v>43558</v>
      </c>
      <c r="I373">
        <v>400</v>
      </c>
      <c r="J373">
        <v>400</v>
      </c>
      <c r="K373" s="8" t="b">
        <f>IF(TablePurchaseOrders[[#This Row],[Goods receipt date]]&lt;=TablePurchaseOrders[[#This Row],[Requested delivery date]],TRUE,FALSE)</f>
        <v>1</v>
      </c>
      <c r="L373" s="8" t="b">
        <f>IF(TablePurchaseOrders[[#This Row],[Purchase order quantity]]=TablePurchaseOrders[[#This Row],[Goods receipt quantity]],TRUE,FALSE)</f>
        <v>1</v>
      </c>
      <c r="M373" s="8" t="b">
        <f>IF(AND(TablePurchaseOrders[[#This Row],[Right time?]],TablePurchaseOrders[[#This Row],[Right quantity?]]),TRUE,FALSE)</f>
        <v>1</v>
      </c>
    </row>
    <row r="374" spans="1:13" x14ac:dyDescent="0.25">
      <c r="A374">
        <v>45056996</v>
      </c>
      <c r="B374">
        <v>10</v>
      </c>
      <c r="C374" t="s">
        <v>289</v>
      </c>
      <c r="D374" t="s">
        <v>290</v>
      </c>
      <c r="E374" t="s">
        <v>291</v>
      </c>
      <c r="F374" s="1">
        <v>43545</v>
      </c>
      <c r="G374" s="1">
        <v>43558</v>
      </c>
      <c r="H374" s="1">
        <v>43558</v>
      </c>
      <c r="I374">
        <v>22</v>
      </c>
      <c r="J374">
        <v>22</v>
      </c>
      <c r="K374" s="8" t="b">
        <f>IF(TablePurchaseOrders[[#This Row],[Goods receipt date]]&lt;=TablePurchaseOrders[[#This Row],[Requested delivery date]],TRUE,FALSE)</f>
        <v>1</v>
      </c>
      <c r="L374" s="8" t="b">
        <f>IF(TablePurchaseOrders[[#This Row],[Purchase order quantity]]=TablePurchaseOrders[[#This Row],[Goods receipt quantity]],TRUE,FALSE)</f>
        <v>1</v>
      </c>
      <c r="M374" s="8" t="b">
        <f>IF(AND(TablePurchaseOrders[[#This Row],[Right time?]],TablePurchaseOrders[[#This Row],[Right quantity?]]),TRUE,FALSE)</f>
        <v>1</v>
      </c>
    </row>
    <row r="375" spans="1:13" x14ac:dyDescent="0.25">
      <c r="A375">
        <v>45056996</v>
      </c>
      <c r="B375">
        <v>20</v>
      </c>
      <c r="C375" t="s">
        <v>342</v>
      </c>
      <c r="D375" t="s">
        <v>343</v>
      </c>
      <c r="E375" t="s">
        <v>291</v>
      </c>
      <c r="F375" s="1">
        <v>43545</v>
      </c>
      <c r="G375" s="1">
        <v>43558</v>
      </c>
      <c r="H375" s="1">
        <v>43558</v>
      </c>
      <c r="I375">
        <v>26</v>
      </c>
      <c r="J375">
        <v>18</v>
      </c>
      <c r="K375" s="8" t="b">
        <f>IF(TablePurchaseOrders[[#This Row],[Goods receipt date]]&lt;=TablePurchaseOrders[[#This Row],[Requested delivery date]],TRUE,FALSE)</f>
        <v>1</v>
      </c>
      <c r="L375" s="8" t="b">
        <f>IF(TablePurchaseOrders[[#This Row],[Purchase order quantity]]=TablePurchaseOrders[[#This Row],[Goods receipt quantity]],TRUE,FALSE)</f>
        <v>0</v>
      </c>
      <c r="M375" s="8" t="b">
        <f>IF(AND(TablePurchaseOrders[[#This Row],[Right time?]],TablePurchaseOrders[[#This Row],[Right quantity?]]),TRUE,FALSE)</f>
        <v>0</v>
      </c>
    </row>
    <row r="376" spans="1:13" x14ac:dyDescent="0.25">
      <c r="A376">
        <v>45056996</v>
      </c>
      <c r="B376">
        <v>30</v>
      </c>
      <c r="C376" t="s">
        <v>292</v>
      </c>
      <c r="D376" t="s">
        <v>293</v>
      </c>
      <c r="E376" t="s">
        <v>291</v>
      </c>
      <c r="F376" s="1">
        <v>43545</v>
      </c>
      <c r="G376" s="1">
        <v>43558</v>
      </c>
      <c r="H376" s="1">
        <v>43563</v>
      </c>
      <c r="I376">
        <v>26</v>
      </c>
      <c r="J376">
        <v>3</v>
      </c>
      <c r="K376" s="8" t="b">
        <f>IF(TablePurchaseOrders[[#This Row],[Goods receipt date]]&lt;=TablePurchaseOrders[[#This Row],[Requested delivery date]],TRUE,FALSE)</f>
        <v>0</v>
      </c>
      <c r="L376" s="8" t="b">
        <f>IF(TablePurchaseOrders[[#This Row],[Purchase order quantity]]=TablePurchaseOrders[[#This Row],[Goods receipt quantity]],TRUE,FALSE)</f>
        <v>0</v>
      </c>
      <c r="M376" s="8" t="b">
        <f>IF(AND(TablePurchaseOrders[[#This Row],[Right time?]],TablePurchaseOrders[[#This Row],[Right quantity?]]),TRUE,FALSE)</f>
        <v>0</v>
      </c>
    </row>
    <row r="377" spans="1:13" x14ac:dyDescent="0.25">
      <c r="A377">
        <v>45056997</v>
      </c>
      <c r="B377">
        <v>10</v>
      </c>
      <c r="C377" t="s">
        <v>82</v>
      </c>
      <c r="D377" t="s">
        <v>83</v>
      </c>
      <c r="E377" t="s">
        <v>84</v>
      </c>
      <c r="F377" s="1">
        <v>43545</v>
      </c>
      <c r="G377" s="1">
        <v>43560</v>
      </c>
      <c r="H377" s="1">
        <v>43560</v>
      </c>
      <c r="I377">
        <v>345</v>
      </c>
      <c r="J377">
        <v>345</v>
      </c>
      <c r="K377" s="8" t="b">
        <f>IF(TablePurchaseOrders[[#This Row],[Goods receipt date]]&lt;=TablePurchaseOrders[[#This Row],[Requested delivery date]],TRUE,FALSE)</f>
        <v>1</v>
      </c>
      <c r="L377" s="8" t="b">
        <f>IF(TablePurchaseOrders[[#This Row],[Purchase order quantity]]=TablePurchaseOrders[[#This Row],[Goods receipt quantity]],TRUE,FALSE)</f>
        <v>1</v>
      </c>
      <c r="M377" s="8" t="b">
        <f>IF(AND(TablePurchaseOrders[[#This Row],[Right time?]],TablePurchaseOrders[[#This Row],[Right quantity?]]),TRUE,FALSE)</f>
        <v>1</v>
      </c>
    </row>
    <row r="378" spans="1:13" x14ac:dyDescent="0.25">
      <c r="A378">
        <v>45056998</v>
      </c>
      <c r="B378">
        <v>10</v>
      </c>
      <c r="C378" t="s">
        <v>270</v>
      </c>
      <c r="D378" t="s">
        <v>271</v>
      </c>
      <c r="E378" t="s">
        <v>261</v>
      </c>
      <c r="F378" s="1">
        <v>43546</v>
      </c>
      <c r="G378" s="1">
        <v>43560</v>
      </c>
      <c r="H378" s="1">
        <v>43560</v>
      </c>
      <c r="I378">
        <v>5</v>
      </c>
      <c r="J378">
        <v>1</v>
      </c>
      <c r="K378" s="8" t="b">
        <f>IF(TablePurchaseOrders[[#This Row],[Goods receipt date]]&lt;=TablePurchaseOrders[[#This Row],[Requested delivery date]],TRUE,FALSE)</f>
        <v>1</v>
      </c>
      <c r="L378" s="8" t="b">
        <f>IF(TablePurchaseOrders[[#This Row],[Purchase order quantity]]=TablePurchaseOrders[[#This Row],[Goods receipt quantity]],TRUE,FALSE)</f>
        <v>0</v>
      </c>
      <c r="M378" s="8" t="b">
        <f>IF(AND(TablePurchaseOrders[[#This Row],[Right time?]],TablePurchaseOrders[[#This Row],[Right quantity?]]),TRUE,FALSE)</f>
        <v>0</v>
      </c>
    </row>
    <row r="379" spans="1:13" x14ac:dyDescent="0.25">
      <c r="A379">
        <v>45056999</v>
      </c>
      <c r="B379">
        <v>10</v>
      </c>
      <c r="C379" t="s">
        <v>27</v>
      </c>
      <c r="D379" t="s">
        <v>28</v>
      </c>
      <c r="E379" t="s">
        <v>24</v>
      </c>
      <c r="F379" s="1">
        <v>43546</v>
      </c>
      <c r="G379" s="1">
        <v>43559</v>
      </c>
      <c r="H379" s="1">
        <v>43559</v>
      </c>
      <c r="I379">
        <v>152</v>
      </c>
      <c r="J379">
        <v>127</v>
      </c>
      <c r="K379" s="8" t="b">
        <f>IF(TablePurchaseOrders[[#This Row],[Goods receipt date]]&lt;=TablePurchaseOrders[[#This Row],[Requested delivery date]],TRUE,FALSE)</f>
        <v>1</v>
      </c>
      <c r="L379" s="8" t="b">
        <f>IF(TablePurchaseOrders[[#This Row],[Purchase order quantity]]=TablePurchaseOrders[[#This Row],[Goods receipt quantity]],TRUE,FALSE)</f>
        <v>0</v>
      </c>
      <c r="M379" s="8" t="b">
        <f>IF(AND(TablePurchaseOrders[[#This Row],[Right time?]],TablePurchaseOrders[[#This Row],[Right quantity?]]),TRUE,FALSE)</f>
        <v>0</v>
      </c>
    </row>
    <row r="380" spans="1:13" x14ac:dyDescent="0.25">
      <c r="A380">
        <v>45057000</v>
      </c>
      <c r="B380">
        <v>10</v>
      </c>
      <c r="C380" t="s">
        <v>217</v>
      </c>
      <c r="D380" t="s">
        <v>218</v>
      </c>
      <c r="E380" t="s">
        <v>178</v>
      </c>
      <c r="F380" s="1">
        <v>43546</v>
      </c>
      <c r="G380" s="1">
        <v>43558</v>
      </c>
      <c r="H380" s="1">
        <v>43558</v>
      </c>
      <c r="I380">
        <v>680</v>
      </c>
      <c r="J380">
        <v>680</v>
      </c>
      <c r="K380" s="8" t="b">
        <f>IF(TablePurchaseOrders[[#This Row],[Goods receipt date]]&lt;=TablePurchaseOrders[[#This Row],[Requested delivery date]],TRUE,FALSE)</f>
        <v>1</v>
      </c>
      <c r="L380" s="8" t="b">
        <f>IF(TablePurchaseOrders[[#This Row],[Purchase order quantity]]=TablePurchaseOrders[[#This Row],[Goods receipt quantity]],TRUE,FALSE)</f>
        <v>1</v>
      </c>
      <c r="M380" s="8" t="b">
        <f>IF(AND(TablePurchaseOrders[[#This Row],[Right time?]],TablePurchaseOrders[[#This Row],[Right quantity?]]),TRUE,FALSE)</f>
        <v>1</v>
      </c>
    </row>
    <row r="381" spans="1:13" x14ac:dyDescent="0.25">
      <c r="A381">
        <v>45057001</v>
      </c>
      <c r="B381">
        <v>10</v>
      </c>
      <c r="C381" t="s">
        <v>324</v>
      </c>
      <c r="D381" t="s">
        <v>325</v>
      </c>
      <c r="E381" t="s">
        <v>288</v>
      </c>
      <c r="F381" s="1">
        <v>43546</v>
      </c>
      <c r="G381" s="1">
        <v>43553</v>
      </c>
      <c r="H381" s="1">
        <v>43553</v>
      </c>
      <c r="I381">
        <v>19</v>
      </c>
      <c r="J381">
        <v>19</v>
      </c>
      <c r="K381" s="8" t="b">
        <f>IF(TablePurchaseOrders[[#This Row],[Goods receipt date]]&lt;=TablePurchaseOrders[[#This Row],[Requested delivery date]],TRUE,FALSE)</f>
        <v>1</v>
      </c>
      <c r="L381" s="8" t="b">
        <f>IF(TablePurchaseOrders[[#This Row],[Purchase order quantity]]=TablePurchaseOrders[[#This Row],[Goods receipt quantity]],TRUE,FALSE)</f>
        <v>1</v>
      </c>
      <c r="M381" s="8" t="b">
        <f>IF(AND(TablePurchaseOrders[[#This Row],[Right time?]],TablePurchaseOrders[[#This Row],[Right quantity?]]),TRUE,FALSE)</f>
        <v>1</v>
      </c>
    </row>
    <row r="382" spans="1:13" x14ac:dyDescent="0.25">
      <c r="A382">
        <v>45057001</v>
      </c>
      <c r="B382">
        <v>20</v>
      </c>
      <c r="C382" t="s">
        <v>312</v>
      </c>
      <c r="D382" t="s">
        <v>313</v>
      </c>
      <c r="E382" t="s">
        <v>288</v>
      </c>
      <c r="F382" s="1">
        <v>43546</v>
      </c>
      <c r="G382" s="1">
        <v>43553</v>
      </c>
      <c r="H382" s="1">
        <v>43553</v>
      </c>
      <c r="I382">
        <v>24</v>
      </c>
      <c r="J382">
        <v>24</v>
      </c>
      <c r="K382" s="8" t="b">
        <f>IF(TablePurchaseOrders[[#This Row],[Goods receipt date]]&lt;=TablePurchaseOrders[[#This Row],[Requested delivery date]],TRUE,FALSE)</f>
        <v>1</v>
      </c>
      <c r="L382" s="8" t="b">
        <f>IF(TablePurchaseOrders[[#This Row],[Purchase order quantity]]=TablePurchaseOrders[[#This Row],[Goods receipt quantity]],TRUE,FALSE)</f>
        <v>1</v>
      </c>
      <c r="M382" s="8" t="b">
        <f>IF(AND(TablePurchaseOrders[[#This Row],[Right time?]],TablePurchaseOrders[[#This Row],[Right quantity?]]),TRUE,FALSE)</f>
        <v>1</v>
      </c>
    </row>
    <row r="383" spans="1:13" x14ac:dyDescent="0.25">
      <c r="A383">
        <v>45057002</v>
      </c>
      <c r="B383">
        <v>10</v>
      </c>
      <c r="C383" t="s">
        <v>114</v>
      </c>
      <c r="D383" t="s">
        <v>115</v>
      </c>
      <c r="E383" t="s">
        <v>87</v>
      </c>
      <c r="F383" s="1">
        <v>43547</v>
      </c>
      <c r="G383" s="1">
        <v>43560</v>
      </c>
      <c r="H383" s="1">
        <v>43563</v>
      </c>
      <c r="I383">
        <v>45</v>
      </c>
      <c r="J383">
        <v>45</v>
      </c>
      <c r="K383" s="8" t="b">
        <f>IF(TablePurchaseOrders[[#This Row],[Goods receipt date]]&lt;=TablePurchaseOrders[[#This Row],[Requested delivery date]],TRUE,FALSE)</f>
        <v>0</v>
      </c>
      <c r="L383" s="8" t="b">
        <f>IF(TablePurchaseOrders[[#This Row],[Purchase order quantity]]=TablePurchaseOrders[[#This Row],[Goods receipt quantity]],TRUE,FALSE)</f>
        <v>1</v>
      </c>
      <c r="M383" s="8" t="b">
        <f>IF(AND(TablePurchaseOrders[[#This Row],[Right time?]],TablePurchaseOrders[[#This Row],[Right quantity?]]),TRUE,FALSE)</f>
        <v>0</v>
      </c>
    </row>
    <row r="384" spans="1:13" x14ac:dyDescent="0.25">
      <c r="A384">
        <v>45057002</v>
      </c>
      <c r="B384">
        <v>20</v>
      </c>
      <c r="C384" t="s">
        <v>112</v>
      </c>
      <c r="D384" t="s">
        <v>113</v>
      </c>
      <c r="E384" t="s">
        <v>87</v>
      </c>
      <c r="F384" s="1">
        <v>43547</v>
      </c>
      <c r="G384" s="1">
        <v>43560</v>
      </c>
      <c r="H384" s="1">
        <v>43560</v>
      </c>
      <c r="I384">
        <v>40</v>
      </c>
      <c r="J384">
        <v>36</v>
      </c>
      <c r="K384" s="8" t="b">
        <f>IF(TablePurchaseOrders[[#This Row],[Goods receipt date]]&lt;=TablePurchaseOrders[[#This Row],[Requested delivery date]],TRUE,FALSE)</f>
        <v>1</v>
      </c>
      <c r="L384" s="8" t="b">
        <f>IF(TablePurchaseOrders[[#This Row],[Purchase order quantity]]=TablePurchaseOrders[[#This Row],[Goods receipt quantity]],TRUE,FALSE)</f>
        <v>0</v>
      </c>
      <c r="M384" s="8" t="b">
        <f>IF(AND(TablePurchaseOrders[[#This Row],[Right time?]],TablePurchaseOrders[[#This Row],[Right quantity?]]),TRUE,FALSE)</f>
        <v>0</v>
      </c>
    </row>
    <row r="385" spans="1:13" x14ac:dyDescent="0.25">
      <c r="A385">
        <v>45057003</v>
      </c>
      <c r="B385">
        <v>10</v>
      </c>
      <c r="C385" t="s">
        <v>235</v>
      </c>
      <c r="D385" t="s">
        <v>236</v>
      </c>
      <c r="E385" t="s">
        <v>134</v>
      </c>
      <c r="F385" s="1">
        <v>43547</v>
      </c>
      <c r="G385" s="1">
        <v>43559</v>
      </c>
      <c r="H385" s="1">
        <v>43563</v>
      </c>
      <c r="I385">
        <v>204</v>
      </c>
      <c r="J385">
        <v>204</v>
      </c>
      <c r="K385" s="8" t="b">
        <f>IF(TablePurchaseOrders[[#This Row],[Goods receipt date]]&lt;=TablePurchaseOrders[[#This Row],[Requested delivery date]],TRUE,FALSE)</f>
        <v>0</v>
      </c>
      <c r="L385" s="8" t="b">
        <f>IF(TablePurchaseOrders[[#This Row],[Purchase order quantity]]=TablePurchaseOrders[[#This Row],[Goods receipt quantity]],TRUE,FALSE)</f>
        <v>1</v>
      </c>
      <c r="M385" s="8" t="b">
        <f>IF(AND(TablePurchaseOrders[[#This Row],[Right time?]],TablePurchaseOrders[[#This Row],[Right quantity?]]),TRUE,FALSE)</f>
        <v>0</v>
      </c>
    </row>
    <row r="386" spans="1:13" x14ac:dyDescent="0.25">
      <c r="A386">
        <v>45057004</v>
      </c>
      <c r="B386">
        <v>10</v>
      </c>
      <c r="C386" t="s">
        <v>363</v>
      </c>
      <c r="D386" t="s">
        <v>364</v>
      </c>
      <c r="E386" t="s">
        <v>365</v>
      </c>
      <c r="F386" s="1">
        <v>43549</v>
      </c>
      <c r="G386" s="1">
        <v>43560</v>
      </c>
      <c r="H386" s="1">
        <v>43579</v>
      </c>
      <c r="I386">
        <v>1200</v>
      </c>
      <c r="J386">
        <v>431</v>
      </c>
      <c r="K386" s="8" t="b">
        <f>IF(TablePurchaseOrders[[#This Row],[Goods receipt date]]&lt;=TablePurchaseOrders[[#This Row],[Requested delivery date]],TRUE,FALSE)</f>
        <v>0</v>
      </c>
      <c r="L386" s="8" t="b">
        <f>IF(TablePurchaseOrders[[#This Row],[Purchase order quantity]]=TablePurchaseOrders[[#This Row],[Goods receipt quantity]],TRUE,FALSE)</f>
        <v>0</v>
      </c>
      <c r="M386" s="8" t="b">
        <f>IF(AND(TablePurchaseOrders[[#This Row],[Right time?]],TablePurchaseOrders[[#This Row],[Right quantity?]]),TRUE,FALSE)</f>
        <v>0</v>
      </c>
    </row>
    <row r="387" spans="1:13" x14ac:dyDescent="0.25">
      <c r="A387">
        <v>45057005</v>
      </c>
      <c r="B387">
        <v>10</v>
      </c>
      <c r="C387" t="s">
        <v>14</v>
      </c>
      <c r="D387" t="s">
        <v>15</v>
      </c>
      <c r="E387" t="s">
        <v>3</v>
      </c>
      <c r="F387" s="1">
        <v>43549</v>
      </c>
      <c r="G387" s="1">
        <v>43559</v>
      </c>
      <c r="H387" s="1">
        <v>43559</v>
      </c>
      <c r="I387">
        <v>45</v>
      </c>
      <c r="J387">
        <v>45</v>
      </c>
      <c r="K387" s="8" t="b">
        <f>IF(TablePurchaseOrders[[#This Row],[Goods receipt date]]&lt;=TablePurchaseOrders[[#This Row],[Requested delivery date]],TRUE,FALSE)</f>
        <v>1</v>
      </c>
      <c r="L387" s="8" t="b">
        <f>IF(TablePurchaseOrders[[#This Row],[Purchase order quantity]]=TablePurchaseOrders[[#This Row],[Goods receipt quantity]],TRUE,FALSE)</f>
        <v>1</v>
      </c>
      <c r="M387" s="8" t="b">
        <f>IF(AND(TablePurchaseOrders[[#This Row],[Right time?]],TablePurchaseOrders[[#This Row],[Right quantity?]]),TRUE,FALSE)</f>
        <v>1</v>
      </c>
    </row>
    <row r="388" spans="1:13" x14ac:dyDescent="0.25">
      <c r="A388">
        <v>45057006</v>
      </c>
      <c r="B388">
        <v>10</v>
      </c>
      <c r="C388" t="s">
        <v>48</v>
      </c>
      <c r="D388" t="s">
        <v>49</v>
      </c>
      <c r="E388" t="s">
        <v>24</v>
      </c>
      <c r="F388" s="1">
        <v>43549</v>
      </c>
      <c r="G388" s="1">
        <v>43560</v>
      </c>
      <c r="H388" s="1">
        <v>43570</v>
      </c>
      <c r="I388">
        <v>194</v>
      </c>
      <c r="J388">
        <v>114</v>
      </c>
      <c r="K388" s="8" t="b">
        <f>IF(TablePurchaseOrders[[#This Row],[Goods receipt date]]&lt;=TablePurchaseOrders[[#This Row],[Requested delivery date]],TRUE,FALSE)</f>
        <v>0</v>
      </c>
      <c r="L388" s="8" t="b">
        <f>IF(TablePurchaseOrders[[#This Row],[Purchase order quantity]]=TablePurchaseOrders[[#This Row],[Goods receipt quantity]],TRUE,FALSE)</f>
        <v>0</v>
      </c>
      <c r="M388" s="8" t="b">
        <f>IF(AND(TablePurchaseOrders[[#This Row],[Right time?]],TablePurchaseOrders[[#This Row],[Right quantity?]]),TRUE,FALSE)</f>
        <v>0</v>
      </c>
    </row>
    <row r="389" spans="1:13" x14ac:dyDescent="0.25">
      <c r="A389">
        <v>45057007</v>
      </c>
      <c r="B389">
        <v>10</v>
      </c>
      <c r="C389" t="s">
        <v>510</v>
      </c>
      <c r="D389" t="s">
        <v>511</v>
      </c>
      <c r="E389" t="s">
        <v>362</v>
      </c>
      <c r="F389" s="1">
        <v>43549</v>
      </c>
      <c r="G389" s="1">
        <v>43559</v>
      </c>
      <c r="H389" s="1">
        <v>43565</v>
      </c>
      <c r="I389">
        <v>800</v>
      </c>
      <c r="J389">
        <v>800</v>
      </c>
      <c r="K389" s="8" t="b">
        <f>IF(TablePurchaseOrders[[#This Row],[Goods receipt date]]&lt;=TablePurchaseOrders[[#This Row],[Requested delivery date]],TRUE,FALSE)</f>
        <v>0</v>
      </c>
      <c r="L389" s="8" t="b">
        <f>IF(TablePurchaseOrders[[#This Row],[Purchase order quantity]]=TablePurchaseOrders[[#This Row],[Goods receipt quantity]],TRUE,FALSE)</f>
        <v>1</v>
      </c>
      <c r="M389" s="8" t="b">
        <f>IF(AND(TablePurchaseOrders[[#This Row],[Right time?]],TablePurchaseOrders[[#This Row],[Right quantity?]]),TRUE,FALSE)</f>
        <v>0</v>
      </c>
    </row>
    <row r="390" spans="1:13" x14ac:dyDescent="0.25">
      <c r="A390">
        <v>45057007</v>
      </c>
      <c r="B390">
        <v>20</v>
      </c>
      <c r="C390" t="s">
        <v>512</v>
      </c>
      <c r="D390" t="s">
        <v>513</v>
      </c>
      <c r="E390" t="s">
        <v>362</v>
      </c>
      <c r="F390" s="1">
        <v>43549</v>
      </c>
      <c r="G390" s="1">
        <v>43559</v>
      </c>
      <c r="H390" s="1">
        <v>43559</v>
      </c>
      <c r="I390">
        <v>900</v>
      </c>
      <c r="J390">
        <v>44</v>
      </c>
      <c r="K390" s="8" t="b">
        <f>IF(TablePurchaseOrders[[#This Row],[Goods receipt date]]&lt;=TablePurchaseOrders[[#This Row],[Requested delivery date]],TRUE,FALSE)</f>
        <v>1</v>
      </c>
      <c r="L390" s="8" t="b">
        <f>IF(TablePurchaseOrders[[#This Row],[Purchase order quantity]]=TablePurchaseOrders[[#This Row],[Goods receipt quantity]],TRUE,FALSE)</f>
        <v>0</v>
      </c>
      <c r="M390" s="8" t="b">
        <f>IF(AND(TablePurchaseOrders[[#This Row],[Right time?]],TablePurchaseOrders[[#This Row],[Right quantity?]]),TRUE,FALSE)</f>
        <v>0</v>
      </c>
    </row>
    <row r="391" spans="1:13" x14ac:dyDescent="0.25">
      <c r="A391">
        <v>45057007</v>
      </c>
      <c r="B391">
        <v>30</v>
      </c>
      <c r="C391" t="s">
        <v>368</v>
      </c>
      <c r="D391" t="s">
        <v>369</v>
      </c>
      <c r="E391" t="s">
        <v>362</v>
      </c>
      <c r="F391" s="1">
        <v>43549</v>
      </c>
      <c r="G391" s="1">
        <v>43559</v>
      </c>
      <c r="H391" s="1">
        <v>43559</v>
      </c>
      <c r="I391">
        <v>1100</v>
      </c>
      <c r="J391">
        <v>1100</v>
      </c>
      <c r="K391" s="8" t="b">
        <f>IF(TablePurchaseOrders[[#This Row],[Goods receipt date]]&lt;=TablePurchaseOrders[[#This Row],[Requested delivery date]],TRUE,FALSE)</f>
        <v>1</v>
      </c>
      <c r="L391" s="8" t="b">
        <f>IF(TablePurchaseOrders[[#This Row],[Purchase order quantity]]=TablePurchaseOrders[[#This Row],[Goods receipt quantity]],TRUE,FALSE)</f>
        <v>1</v>
      </c>
      <c r="M391" s="8" t="b">
        <f>IF(AND(TablePurchaseOrders[[#This Row],[Right time?]],TablePurchaseOrders[[#This Row],[Right quantity?]]),TRUE,FALSE)</f>
        <v>1</v>
      </c>
    </row>
    <row r="392" spans="1:13" x14ac:dyDescent="0.25">
      <c r="A392">
        <v>45057008</v>
      </c>
      <c r="B392">
        <v>10</v>
      </c>
      <c r="C392" t="s">
        <v>156</v>
      </c>
      <c r="D392" t="s">
        <v>157</v>
      </c>
      <c r="E392" t="s">
        <v>137</v>
      </c>
      <c r="F392" s="1">
        <v>43549</v>
      </c>
      <c r="G392" s="1">
        <v>43560</v>
      </c>
      <c r="H392" s="1">
        <v>43560</v>
      </c>
      <c r="I392">
        <v>800</v>
      </c>
      <c r="J392">
        <v>800</v>
      </c>
      <c r="K392" s="8" t="b">
        <f>IF(TablePurchaseOrders[[#This Row],[Goods receipt date]]&lt;=TablePurchaseOrders[[#This Row],[Requested delivery date]],TRUE,FALSE)</f>
        <v>1</v>
      </c>
      <c r="L392" s="8" t="b">
        <f>IF(TablePurchaseOrders[[#This Row],[Purchase order quantity]]=TablePurchaseOrders[[#This Row],[Goods receipt quantity]],TRUE,FALSE)</f>
        <v>1</v>
      </c>
      <c r="M392" s="8" t="b">
        <f>IF(AND(TablePurchaseOrders[[#This Row],[Right time?]],TablePurchaseOrders[[#This Row],[Right quantity?]]),TRUE,FALSE)</f>
        <v>1</v>
      </c>
    </row>
    <row r="393" spans="1:13" x14ac:dyDescent="0.25">
      <c r="A393">
        <v>45057009</v>
      </c>
      <c r="B393">
        <v>10</v>
      </c>
      <c r="C393" t="s">
        <v>348</v>
      </c>
      <c r="D393" t="s">
        <v>349</v>
      </c>
      <c r="E393" t="s">
        <v>288</v>
      </c>
      <c r="F393" s="1">
        <v>43549</v>
      </c>
      <c r="G393" s="1">
        <v>43558</v>
      </c>
      <c r="H393" s="1">
        <v>43558</v>
      </c>
      <c r="I393">
        <v>23</v>
      </c>
      <c r="J393">
        <v>23</v>
      </c>
      <c r="K393" s="8" t="b">
        <f>IF(TablePurchaseOrders[[#This Row],[Goods receipt date]]&lt;=TablePurchaseOrders[[#This Row],[Requested delivery date]],TRUE,FALSE)</f>
        <v>1</v>
      </c>
      <c r="L393" s="8" t="b">
        <f>IF(TablePurchaseOrders[[#This Row],[Purchase order quantity]]=TablePurchaseOrders[[#This Row],[Goods receipt quantity]],TRUE,FALSE)</f>
        <v>1</v>
      </c>
      <c r="M393" s="8" t="b">
        <f>IF(AND(TablePurchaseOrders[[#This Row],[Right time?]],TablePurchaseOrders[[#This Row],[Right quantity?]]),TRUE,FALSE)</f>
        <v>1</v>
      </c>
    </row>
    <row r="394" spans="1:13" x14ac:dyDescent="0.25">
      <c r="A394">
        <v>45057010</v>
      </c>
      <c r="B394">
        <v>10</v>
      </c>
      <c r="C394" t="s">
        <v>494</v>
      </c>
      <c r="D394" t="s">
        <v>495</v>
      </c>
      <c r="E394" t="s">
        <v>365</v>
      </c>
      <c r="F394" s="1">
        <v>43551</v>
      </c>
      <c r="G394" s="1">
        <v>43564</v>
      </c>
      <c r="H394" s="1">
        <v>43564</v>
      </c>
      <c r="I394">
        <v>500</v>
      </c>
      <c r="J394">
        <v>500</v>
      </c>
      <c r="K394" s="8" t="b">
        <f>IF(TablePurchaseOrders[[#This Row],[Goods receipt date]]&lt;=TablePurchaseOrders[[#This Row],[Requested delivery date]],TRUE,FALSE)</f>
        <v>1</v>
      </c>
      <c r="L394" s="8" t="b">
        <f>IF(TablePurchaseOrders[[#This Row],[Purchase order quantity]]=TablePurchaseOrders[[#This Row],[Goods receipt quantity]],TRUE,FALSE)</f>
        <v>1</v>
      </c>
      <c r="M394" s="8" t="b">
        <f>IF(AND(TablePurchaseOrders[[#This Row],[Right time?]],TablePurchaseOrders[[#This Row],[Right quantity?]]),TRUE,FALSE)</f>
        <v>1</v>
      </c>
    </row>
    <row r="395" spans="1:13" x14ac:dyDescent="0.25">
      <c r="A395">
        <v>45057011</v>
      </c>
      <c r="B395">
        <v>10</v>
      </c>
      <c r="C395" t="s">
        <v>118</v>
      </c>
      <c r="D395" t="s">
        <v>119</v>
      </c>
      <c r="E395" t="s">
        <v>87</v>
      </c>
      <c r="F395" s="1">
        <v>43551</v>
      </c>
      <c r="G395" s="1">
        <v>43564</v>
      </c>
      <c r="H395" s="1">
        <v>43564</v>
      </c>
      <c r="I395">
        <v>40</v>
      </c>
      <c r="J395">
        <v>40</v>
      </c>
      <c r="K395" s="8" t="b">
        <f>IF(TablePurchaseOrders[[#This Row],[Goods receipt date]]&lt;=TablePurchaseOrders[[#This Row],[Requested delivery date]],TRUE,FALSE)</f>
        <v>1</v>
      </c>
      <c r="L395" s="8" t="b">
        <f>IF(TablePurchaseOrders[[#This Row],[Purchase order quantity]]=TablePurchaseOrders[[#This Row],[Goods receipt quantity]],TRUE,FALSE)</f>
        <v>1</v>
      </c>
      <c r="M395" s="8" t="b">
        <f>IF(AND(TablePurchaseOrders[[#This Row],[Right time?]],TablePurchaseOrders[[#This Row],[Right quantity?]]),TRUE,FALSE)</f>
        <v>1</v>
      </c>
    </row>
    <row r="396" spans="1:13" x14ac:dyDescent="0.25">
      <c r="A396">
        <v>45057011</v>
      </c>
      <c r="B396">
        <v>20</v>
      </c>
      <c r="C396" t="s">
        <v>94</v>
      </c>
      <c r="D396" t="s">
        <v>95</v>
      </c>
      <c r="E396" t="s">
        <v>87</v>
      </c>
      <c r="F396" s="1">
        <v>43551</v>
      </c>
      <c r="G396" s="1">
        <v>43564</v>
      </c>
      <c r="H396" s="1">
        <v>43564</v>
      </c>
      <c r="I396">
        <v>345</v>
      </c>
      <c r="J396">
        <v>345</v>
      </c>
      <c r="K396" s="8" t="b">
        <f>IF(TablePurchaseOrders[[#This Row],[Goods receipt date]]&lt;=TablePurchaseOrders[[#This Row],[Requested delivery date]],TRUE,FALSE)</f>
        <v>1</v>
      </c>
      <c r="L396" s="8" t="b">
        <f>IF(TablePurchaseOrders[[#This Row],[Purchase order quantity]]=TablePurchaseOrders[[#This Row],[Goods receipt quantity]],TRUE,FALSE)</f>
        <v>1</v>
      </c>
      <c r="M396" s="8" t="b">
        <f>IF(AND(TablePurchaseOrders[[#This Row],[Right time?]],TablePurchaseOrders[[#This Row],[Right quantity?]]),TRUE,FALSE)</f>
        <v>1</v>
      </c>
    </row>
    <row r="397" spans="1:13" x14ac:dyDescent="0.25">
      <c r="A397">
        <v>45057012</v>
      </c>
      <c r="B397">
        <v>10</v>
      </c>
      <c r="C397" t="s">
        <v>132</v>
      </c>
      <c r="D397" t="s">
        <v>133</v>
      </c>
      <c r="E397" t="s">
        <v>134</v>
      </c>
      <c r="F397" s="1">
        <v>43551</v>
      </c>
      <c r="G397" s="1">
        <v>43563</v>
      </c>
      <c r="H397" s="1">
        <v>43563</v>
      </c>
      <c r="I397">
        <v>580</v>
      </c>
      <c r="J397">
        <v>580</v>
      </c>
      <c r="K397" s="8" t="b">
        <f>IF(TablePurchaseOrders[[#This Row],[Goods receipt date]]&lt;=TablePurchaseOrders[[#This Row],[Requested delivery date]],TRUE,FALSE)</f>
        <v>1</v>
      </c>
      <c r="L397" s="8" t="b">
        <f>IF(TablePurchaseOrders[[#This Row],[Purchase order quantity]]=TablePurchaseOrders[[#This Row],[Goods receipt quantity]],TRUE,FALSE)</f>
        <v>1</v>
      </c>
      <c r="M397" s="8" t="b">
        <f>IF(AND(TablePurchaseOrders[[#This Row],[Right time?]],TablePurchaseOrders[[#This Row],[Right quantity?]]),TRUE,FALSE)</f>
        <v>1</v>
      </c>
    </row>
    <row r="398" spans="1:13" x14ac:dyDescent="0.25">
      <c r="A398">
        <v>45057012</v>
      </c>
      <c r="B398">
        <v>20</v>
      </c>
      <c r="C398" t="s">
        <v>243</v>
      </c>
      <c r="D398" t="s">
        <v>244</v>
      </c>
      <c r="E398" t="s">
        <v>134</v>
      </c>
      <c r="F398" s="1">
        <v>43551</v>
      </c>
      <c r="G398" s="1">
        <v>43563</v>
      </c>
      <c r="H398" s="1">
        <v>43563</v>
      </c>
      <c r="I398">
        <v>940</v>
      </c>
      <c r="J398">
        <v>812</v>
      </c>
      <c r="K398" s="8" t="b">
        <f>IF(TablePurchaseOrders[[#This Row],[Goods receipt date]]&lt;=TablePurchaseOrders[[#This Row],[Requested delivery date]],TRUE,FALSE)</f>
        <v>1</v>
      </c>
      <c r="L398" s="8" t="b">
        <f>IF(TablePurchaseOrders[[#This Row],[Purchase order quantity]]=TablePurchaseOrders[[#This Row],[Goods receipt quantity]],TRUE,FALSE)</f>
        <v>0</v>
      </c>
      <c r="M398" s="8" t="b">
        <f>IF(AND(TablePurchaseOrders[[#This Row],[Right time?]],TablePurchaseOrders[[#This Row],[Right quantity?]]),TRUE,FALSE)</f>
        <v>0</v>
      </c>
    </row>
    <row r="399" spans="1:13" x14ac:dyDescent="0.25">
      <c r="A399">
        <v>45057012</v>
      </c>
      <c r="B399">
        <v>30</v>
      </c>
      <c r="C399" t="s">
        <v>233</v>
      </c>
      <c r="D399" t="s">
        <v>234</v>
      </c>
      <c r="E399" t="s">
        <v>134</v>
      </c>
      <c r="F399" s="1">
        <v>43551</v>
      </c>
      <c r="G399" s="1">
        <v>43563</v>
      </c>
      <c r="H399" s="1">
        <v>43563</v>
      </c>
      <c r="I399">
        <v>280</v>
      </c>
      <c r="J399">
        <v>280</v>
      </c>
      <c r="K399" s="8" t="b">
        <f>IF(TablePurchaseOrders[[#This Row],[Goods receipt date]]&lt;=TablePurchaseOrders[[#This Row],[Requested delivery date]],TRUE,FALSE)</f>
        <v>1</v>
      </c>
      <c r="L399" s="8" t="b">
        <f>IF(TablePurchaseOrders[[#This Row],[Purchase order quantity]]=TablePurchaseOrders[[#This Row],[Goods receipt quantity]],TRUE,FALSE)</f>
        <v>1</v>
      </c>
      <c r="M399" s="8" t="b">
        <f>IF(AND(TablePurchaseOrders[[#This Row],[Right time?]],TablePurchaseOrders[[#This Row],[Right quantity?]]),TRUE,FALSE)</f>
        <v>1</v>
      </c>
    </row>
    <row r="400" spans="1:13" x14ac:dyDescent="0.25">
      <c r="A400">
        <v>45057012</v>
      </c>
      <c r="B400">
        <v>40</v>
      </c>
      <c r="C400" t="s">
        <v>250</v>
      </c>
      <c r="D400" t="s">
        <v>245</v>
      </c>
      <c r="E400" t="s">
        <v>134</v>
      </c>
      <c r="F400" s="1">
        <v>43551</v>
      </c>
      <c r="G400" s="1">
        <v>43563</v>
      </c>
      <c r="H400" s="1">
        <v>43579</v>
      </c>
      <c r="I400">
        <v>1300</v>
      </c>
      <c r="J400">
        <v>38</v>
      </c>
      <c r="K400" s="8" t="b">
        <f>IF(TablePurchaseOrders[[#This Row],[Goods receipt date]]&lt;=TablePurchaseOrders[[#This Row],[Requested delivery date]],TRUE,FALSE)</f>
        <v>0</v>
      </c>
      <c r="L400" s="8" t="b">
        <f>IF(TablePurchaseOrders[[#This Row],[Purchase order quantity]]=TablePurchaseOrders[[#This Row],[Goods receipt quantity]],TRUE,FALSE)</f>
        <v>0</v>
      </c>
      <c r="M400" s="8" t="b">
        <f>IF(AND(TablePurchaseOrders[[#This Row],[Right time?]],TablePurchaseOrders[[#This Row],[Right quantity?]]),TRUE,FALSE)</f>
        <v>0</v>
      </c>
    </row>
    <row r="401" spans="1:13" x14ac:dyDescent="0.25">
      <c r="A401">
        <v>45057012</v>
      </c>
      <c r="B401">
        <v>50</v>
      </c>
      <c r="C401" t="s">
        <v>247</v>
      </c>
      <c r="D401" t="s">
        <v>248</v>
      </c>
      <c r="E401" t="s">
        <v>134</v>
      </c>
      <c r="F401" s="1">
        <v>43551</v>
      </c>
      <c r="G401" s="1">
        <v>43563</v>
      </c>
      <c r="H401" s="1">
        <v>43567</v>
      </c>
      <c r="I401">
        <v>1000</v>
      </c>
      <c r="J401">
        <v>161</v>
      </c>
      <c r="K401" s="8" t="b">
        <f>IF(TablePurchaseOrders[[#This Row],[Goods receipt date]]&lt;=TablePurchaseOrders[[#This Row],[Requested delivery date]],TRUE,FALSE)</f>
        <v>0</v>
      </c>
      <c r="L401" s="8" t="b">
        <f>IF(TablePurchaseOrders[[#This Row],[Purchase order quantity]]=TablePurchaseOrders[[#This Row],[Goods receipt quantity]],TRUE,FALSE)</f>
        <v>0</v>
      </c>
      <c r="M401" s="8" t="b">
        <f>IF(AND(TablePurchaseOrders[[#This Row],[Right time?]],TablePurchaseOrders[[#This Row],[Right quantity?]]),TRUE,FALSE)</f>
        <v>0</v>
      </c>
    </row>
    <row r="402" spans="1:13" x14ac:dyDescent="0.25">
      <c r="A402">
        <v>45057012</v>
      </c>
      <c r="B402">
        <v>60</v>
      </c>
      <c r="C402" t="s">
        <v>223</v>
      </c>
      <c r="D402" t="s">
        <v>224</v>
      </c>
      <c r="E402" t="s">
        <v>134</v>
      </c>
      <c r="F402" s="1">
        <v>43551</v>
      </c>
      <c r="G402" s="1">
        <v>43563</v>
      </c>
      <c r="H402" s="1">
        <v>43563</v>
      </c>
      <c r="I402">
        <v>251</v>
      </c>
      <c r="J402">
        <v>142</v>
      </c>
      <c r="K402" s="8" t="b">
        <f>IF(TablePurchaseOrders[[#This Row],[Goods receipt date]]&lt;=TablePurchaseOrders[[#This Row],[Requested delivery date]],TRUE,FALSE)</f>
        <v>1</v>
      </c>
      <c r="L402" s="8" t="b">
        <f>IF(TablePurchaseOrders[[#This Row],[Purchase order quantity]]=TablePurchaseOrders[[#This Row],[Goods receipt quantity]],TRUE,FALSE)</f>
        <v>0</v>
      </c>
      <c r="M402" s="8" t="b">
        <f>IF(AND(TablePurchaseOrders[[#This Row],[Right time?]],TablePurchaseOrders[[#This Row],[Right quantity?]]),TRUE,FALSE)</f>
        <v>0</v>
      </c>
    </row>
    <row r="403" spans="1:13" x14ac:dyDescent="0.25">
      <c r="A403">
        <v>45057012</v>
      </c>
      <c r="B403">
        <v>70</v>
      </c>
      <c r="C403" t="s">
        <v>221</v>
      </c>
      <c r="D403" t="s">
        <v>222</v>
      </c>
      <c r="E403" t="s">
        <v>134</v>
      </c>
      <c r="F403" s="1">
        <v>43551</v>
      </c>
      <c r="G403" s="1">
        <v>43563</v>
      </c>
      <c r="H403" s="1">
        <v>43563</v>
      </c>
      <c r="I403">
        <v>272</v>
      </c>
      <c r="J403">
        <v>272</v>
      </c>
      <c r="K403" s="8" t="b">
        <f>IF(TablePurchaseOrders[[#This Row],[Goods receipt date]]&lt;=TablePurchaseOrders[[#This Row],[Requested delivery date]],TRUE,FALSE)</f>
        <v>1</v>
      </c>
      <c r="L403" s="8" t="b">
        <f>IF(TablePurchaseOrders[[#This Row],[Purchase order quantity]]=TablePurchaseOrders[[#This Row],[Goods receipt quantity]],TRUE,FALSE)</f>
        <v>1</v>
      </c>
      <c r="M403" s="8" t="b">
        <f>IF(AND(TablePurchaseOrders[[#This Row],[Right time?]],TablePurchaseOrders[[#This Row],[Right quantity?]]),TRUE,FALSE)</f>
        <v>1</v>
      </c>
    </row>
    <row r="404" spans="1:13" x14ac:dyDescent="0.25">
      <c r="A404">
        <v>45057013</v>
      </c>
      <c r="B404">
        <v>10</v>
      </c>
      <c r="C404" t="s">
        <v>135</v>
      </c>
      <c r="D404" t="s">
        <v>136</v>
      </c>
      <c r="E404" t="s">
        <v>137</v>
      </c>
      <c r="F404" s="1">
        <v>43551</v>
      </c>
      <c r="G404" s="1">
        <v>43563</v>
      </c>
      <c r="H404" s="1">
        <v>43563</v>
      </c>
      <c r="I404">
        <v>520</v>
      </c>
      <c r="J404">
        <v>520</v>
      </c>
      <c r="K404" s="8" t="b">
        <f>IF(TablePurchaseOrders[[#This Row],[Goods receipt date]]&lt;=TablePurchaseOrders[[#This Row],[Requested delivery date]],TRUE,FALSE)</f>
        <v>1</v>
      </c>
      <c r="L404" s="8" t="b">
        <f>IF(TablePurchaseOrders[[#This Row],[Purchase order quantity]]=TablePurchaseOrders[[#This Row],[Goods receipt quantity]],TRUE,FALSE)</f>
        <v>1</v>
      </c>
      <c r="M404" s="8" t="b">
        <f>IF(AND(TablePurchaseOrders[[#This Row],[Right time?]],TablePurchaseOrders[[#This Row],[Right quantity?]]),TRUE,FALSE)</f>
        <v>1</v>
      </c>
    </row>
    <row r="405" spans="1:13" x14ac:dyDescent="0.25">
      <c r="A405">
        <v>45057013</v>
      </c>
      <c r="B405">
        <v>20</v>
      </c>
      <c r="C405" t="s">
        <v>225</v>
      </c>
      <c r="D405" t="s">
        <v>226</v>
      </c>
      <c r="E405" t="s">
        <v>137</v>
      </c>
      <c r="F405" s="1">
        <v>43551</v>
      </c>
      <c r="G405" s="1">
        <v>43563</v>
      </c>
      <c r="H405" s="1">
        <v>43571</v>
      </c>
      <c r="I405">
        <v>258</v>
      </c>
      <c r="J405">
        <v>258</v>
      </c>
      <c r="K405" s="8" t="b">
        <f>IF(TablePurchaseOrders[[#This Row],[Goods receipt date]]&lt;=TablePurchaseOrders[[#This Row],[Requested delivery date]],TRUE,FALSE)</f>
        <v>0</v>
      </c>
      <c r="L405" s="8" t="b">
        <f>IF(TablePurchaseOrders[[#This Row],[Purchase order quantity]]=TablePurchaseOrders[[#This Row],[Goods receipt quantity]],TRUE,FALSE)</f>
        <v>1</v>
      </c>
      <c r="M405" s="8" t="b">
        <f>IF(AND(TablePurchaseOrders[[#This Row],[Right time?]],TablePurchaseOrders[[#This Row],[Right quantity?]]),TRUE,FALSE)</f>
        <v>0</v>
      </c>
    </row>
    <row r="406" spans="1:13" x14ac:dyDescent="0.25">
      <c r="A406">
        <v>45057014</v>
      </c>
      <c r="B406">
        <v>10</v>
      </c>
      <c r="C406" t="s">
        <v>20</v>
      </c>
      <c r="D406" t="s">
        <v>21</v>
      </c>
      <c r="E406" t="s">
        <v>3</v>
      </c>
      <c r="F406" s="1">
        <v>43552</v>
      </c>
      <c r="G406" s="1">
        <v>43560</v>
      </c>
      <c r="H406" s="1">
        <v>43566</v>
      </c>
      <c r="I406">
        <v>150</v>
      </c>
      <c r="J406">
        <v>150</v>
      </c>
      <c r="K406" s="8" t="b">
        <f>IF(TablePurchaseOrders[[#This Row],[Goods receipt date]]&lt;=TablePurchaseOrders[[#This Row],[Requested delivery date]],TRUE,FALSE)</f>
        <v>0</v>
      </c>
      <c r="L406" s="8" t="b">
        <f>IF(TablePurchaseOrders[[#This Row],[Purchase order quantity]]=TablePurchaseOrders[[#This Row],[Goods receipt quantity]],TRUE,FALSE)</f>
        <v>1</v>
      </c>
      <c r="M406" s="8" t="b">
        <f>IF(AND(TablePurchaseOrders[[#This Row],[Right time?]],TablePurchaseOrders[[#This Row],[Right quantity?]]),TRUE,FALSE)</f>
        <v>0</v>
      </c>
    </row>
    <row r="407" spans="1:13" x14ac:dyDescent="0.25">
      <c r="A407">
        <v>45057015</v>
      </c>
      <c r="B407">
        <v>10</v>
      </c>
      <c r="C407" t="s">
        <v>518</v>
      </c>
      <c r="D407" t="s">
        <v>519</v>
      </c>
      <c r="E407" t="s">
        <v>362</v>
      </c>
      <c r="F407" s="1">
        <v>43552</v>
      </c>
      <c r="G407" s="1">
        <v>43560</v>
      </c>
      <c r="H407" s="1">
        <v>43566</v>
      </c>
      <c r="I407">
        <v>800</v>
      </c>
      <c r="J407">
        <v>77</v>
      </c>
      <c r="K407" s="8" t="b">
        <f>IF(TablePurchaseOrders[[#This Row],[Goods receipt date]]&lt;=TablePurchaseOrders[[#This Row],[Requested delivery date]],TRUE,FALSE)</f>
        <v>0</v>
      </c>
      <c r="L407" s="8" t="b">
        <f>IF(TablePurchaseOrders[[#This Row],[Purchase order quantity]]=TablePurchaseOrders[[#This Row],[Goods receipt quantity]],TRUE,FALSE)</f>
        <v>0</v>
      </c>
      <c r="M407" s="8" t="b">
        <f>IF(AND(TablePurchaseOrders[[#This Row],[Right time?]],TablePurchaseOrders[[#This Row],[Right quantity?]]),TRUE,FALSE)</f>
        <v>0</v>
      </c>
    </row>
    <row r="408" spans="1:13" x14ac:dyDescent="0.25">
      <c r="A408">
        <v>45057015</v>
      </c>
      <c r="B408">
        <v>20</v>
      </c>
      <c r="C408" t="s">
        <v>502</v>
      </c>
      <c r="D408" t="s">
        <v>503</v>
      </c>
      <c r="E408" t="s">
        <v>362</v>
      </c>
      <c r="F408" s="1">
        <v>43552</v>
      </c>
      <c r="G408" s="1">
        <v>43560</v>
      </c>
      <c r="H408" s="1">
        <v>43560</v>
      </c>
      <c r="I408">
        <v>800</v>
      </c>
      <c r="J408">
        <v>800</v>
      </c>
      <c r="K408" s="8" t="b">
        <f>IF(TablePurchaseOrders[[#This Row],[Goods receipt date]]&lt;=TablePurchaseOrders[[#This Row],[Requested delivery date]],TRUE,FALSE)</f>
        <v>1</v>
      </c>
      <c r="L408" s="8" t="b">
        <f>IF(TablePurchaseOrders[[#This Row],[Purchase order quantity]]=TablePurchaseOrders[[#This Row],[Goods receipt quantity]],TRUE,FALSE)</f>
        <v>1</v>
      </c>
      <c r="M408" s="8" t="b">
        <f>IF(AND(TablePurchaseOrders[[#This Row],[Right time?]],TablePurchaseOrders[[#This Row],[Right quantity?]]),TRUE,FALSE)</f>
        <v>1</v>
      </c>
    </row>
    <row r="409" spans="1:13" x14ac:dyDescent="0.25">
      <c r="A409">
        <v>45057015</v>
      </c>
      <c r="B409">
        <v>30</v>
      </c>
      <c r="C409" t="s">
        <v>522</v>
      </c>
      <c r="D409" t="s">
        <v>523</v>
      </c>
      <c r="E409" t="s">
        <v>362</v>
      </c>
      <c r="F409" s="1">
        <v>43552</v>
      </c>
      <c r="G409" s="1">
        <v>43560</v>
      </c>
      <c r="H409" s="1">
        <v>43567</v>
      </c>
      <c r="I409">
        <v>700</v>
      </c>
      <c r="J409">
        <v>700</v>
      </c>
      <c r="K409" s="8" t="b">
        <f>IF(TablePurchaseOrders[[#This Row],[Goods receipt date]]&lt;=TablePurchaseOrders[[#This Row],[Requested delivery date]],TRUE,FALSE)</f>
        <v>0</v>
      </c>
      <c r="L409" s="8" t="b">
        <f>IF(TablePurchaseOrders[[#This Row],[Purchase order quantity]]=TablePurchaseOrders[[#This Row],[Goods receipt quantity]],TRUE,FALSE)</f>
        <v>1</v>
      </c>
      <c r="M409" s="8" t="b">
        <f>IF(AND(TablePurchaseOrders[[#This Row],[Right time?]],TablePurchaseOrders[[#This Row],[Right quantity?]]),TRUE,FALSE)</f>
        <v>0</v>
      </c>
    </row>
    <row r="410" spans="1:13" x14ac:dyDescent="0.25">
      <c r="A410">
        <v>45057015</v>
      </c>
      <c r="B410">
        <v>40</v>
      </c>
      <c r="C410" t="s">
        <v>432</v>
      </c>
      <c r="D410" t="s">
        <v>433</v>
      </c>
      <c r="E410" t="s">
        <v>362</v>
      </c>
      <c r="F410" s="1">
        <v>43552</v>
      </c>
      <c r="G410" s="1">
        <v>43560</v>
      </c>
      <c r="H410" s="1">
        <v>43560</v>
      </c>
      <c r="I410">
        <v>500</v>
      </c>
      <c r="J410">
        <v>500</v>
      </c>
      <c r="K410" s="8" t="b">
        <f>IF(TablePurchaseOrders[[#This Row],[Goods receipt date]]&lt;=TablePurchaseOrders[[#This Row],[Requested delivery date]],TRUE,FALSE)</f>
        <v>1</v>
      </c>
      <c r="L410" s="8" t="b">
        <f>IF(TablePurchaseOrders[[#This Row],[Purchase order quantity]]=TablePurchaseOrders[[#This Row],[Goods receipt quantity]],TRUE,FALSE)</f>
        <v>1</v>
      </c>
      <c r="M410" s="8" t="b">
        <f>IF(AND(TablePurchaseOrders[[#This Row],[Right time?]],TablePurchaseOrders[[#This Row],[Right quantity?]]),TRUE,FALSE)</f>
        <v>1</v>
      </c>
    </row>
    <row r="411" spans="1:13" x14ac:dyDescent="0.25">
      <c r="A411">
        <v>45057015</v>
      </c>
      <c r="B411">
        <v>50</v>
      </c>
      <c r="C411" t="s">
        <v>456</v>
      </c>
      <c r="D411" t="s">
        <v>457</v>
      </c>
      <c r="E411" t="s">
        <v>362</v>
      </c>
      <c r="F411" s="1">
        <v>43552</v>
      </c>
      <c r="G411" s="1">
        <v>43560</v>
      </c>
      <c r="H411" s="1">
        <v>43560</v>
      </c>
      <c r="I411">
        <v>600</v>
      </c>
      <c r="J411">
        <v>600</v>
      </c>
      <c r="K411" s="8" t="b">
        <f>IF(TablePurchaseOrders[[#This Row],[Goods receipt date]]&lt;=TablePurchaseOrders[[#This Row],[Requested delivery date]],TRUE,FALSE)</f>
        <v>1</v>
      </c>
      <c r="L411" s="8" t="b">
        <f>IF(TablePurchaseOrders[[#This Row],[Purchase order quantity]]=TablePurchaseOrders[[#This Row],[Goods receipt quantity]],TRUE,FALSE)</f>
        <v>1</v>
      </c>
      <c r="M411" s="8" t="b">
        <f>IF(AND(TablePurchaseOrders[[#This Row],[Right time?]],TablePurchaseOrders[[#This Row],[Right quantity?]]),TRUE,FALSE)</f>
        <v>1</v>
      </c>
    </row>
    <row r="412" spans="1:13" x14ac:dyDescent="0.25">
      <c r="A412">
        <v>45057015</v>
      </c>
      <c r="B412">
        <v>60</v>
      </c>
      <c r="C412" t="s">
        <v>398</v>
      </c>
      <c r="D412" t="s">
        <v>399</v>
      </c>
      <c r="E412" t="s">
        <v>362</v>
      </c>
      <c r="F412" s="1">
        <v>43552</v>
      </c>
      <c r="G412" s="1">
        <v>43560</v>
      </c>
      <c r="H412" s="1">
        <v>43567</v>
      </c>
      <c r="I412">
        <v>500</v>
      </c>
      <c r="J412">
        <v>500</v>
      </c>
      <c r="K412" s="8" t="b">
        <f>IF(TablePurchaseOrders[[#This Row],[Goods receipt date]]&lt;=TablePurchaseOrders[[#This Row],[Requested delivery date]],TRUE,FALSE)</f>
        <v>0</v>
      </c>
      <c r="L412" s="8" t="b">
        <f>IF(TablePurchaseOrders[[#This Row],[Purchase order quantity]]=TablePurchaseOrders[[#This Row],[Goods receipt quantity]],TRUE,FALSE)</f>
        <v>1</v>
      </c>
      <c r="M412" s="8" t="b">
        <f>IF(AND(TablePurchaseOrders[[#This Row],[Right time?]],TablePurchaseOrders[[#This Row],[Right quantity?]]),TRUE,FALSE)</f>
        <v>0</v>
      </c>
    </row>
    <row r="413" spans="1:13" x14ac:dyDescent="0.25">
      <c r="A413">
        <v>45057015</v>
      </c>
      <c r="B413">
        <v>70</v>
      </c>
      <c r="C413" t="s">
        <v>490</v>
      </c>
      <c r="D413" t="s">
        <v>491</v>
      </c>
      <c r="E413" t="s">
        <v>362</v>
      </c>
      <c r="F413" s="1">
        <v>43552</v>
      </c>
      <c r="G413" s="1">
        <v>43560</v>
      </c>
      <c r="H413" s="1">
        <v>43565</v>
      </c>
      <c r="I413">
        <v>500</v>
      </c>
      <c r="J413">
        <v>500</v>
      </c>
      <c r="K413" s="8" t="b">
        <f>IF(TablePurchaseOrders[[#This Row],[Goods receipt date]]&lt;=TablePurchaseOrders[[#This Row],[Requested delivery date]],TRUE,FALSE)</f>
        <v>0</v>
      </c>
      <c r="L413" s="8" t="b">
        <f>IF(TablePurchaseOrders[[#This Row],[Purchase order quantity]]=TablePurchaseOrders[[#This Row],[Goods receipt quantity]],TRUE,FALSE)</f>
        <v>1</v>
      </c>
      <c r="M413" s="8" t="b">
        <f>IF(AND(TablePurchaseOrders[[#This Row],[Right time?]],TablePurchaseOrders[[#This Row],[Right quantity?]]),TRUE,FALSE)</f>
        <v>0</v>
      </c>
    </row>
    <row r="414" spans="1:13" x14ac:dyDescent="0.25">
      <c r="A414">
        <v>45057015</v>
      </c>
      <c r="B414">
        <v>80</v>
      </c>
      <c r="C414" t="s">
        <v>472</v>
      </c>
      <c r="D414" t="s">
        <v>473</v>
      </c>
      <c r="E414" t="s">
        <v>362</v>
      </c>
      <c r="F414" s="1">
        <v>43552</v>
      </c>
      <c r="G414" s="1">
        <v>43560</v>
      </c>
      <c r="H414" s="1">
        <v>43560</v>
      </c>
      <c r="I414">
        <v>500</v>
      </c>
      <c r="J414">
        <v>500</v>
      </c>
      <c r="K414" s="8" t="b">
        <f>IF(TablePurchaseOrders[[#This Row],[Goods receipt date]]&lt;=TablePurchaseOrders[[#This Row],[Requested delivery date]],TRUE,FALSE)</f>
        <v>1</v>
      </c>
      <c r="L414" s="8" t="b">
        <f>IF(TablePurchaseOrders[[#This Row],[Purchase order quantity]]=TablePurchaseOrders[[#This Row],[Goods receipt quantity]],TRUE,FALSE)</f>
        <v>1</v>
      </c>
      <c r="M414" s="8" t="b">
        <f>IF(AND(TablePurchaseOrders[[#This Row],[Right time?]],TablePurchaseOrders[[#This Row],[Right quantity?]]),TRUE,FALSE)</f>
        <v>1</v>
      </c>
    </row>
    <row r="415" spans="1:13" x14ac:dyDescent="0.25">
      <c r="A415">
        <v>45057015</v>
      </c>
      <c r="B415">
        <v>90</v>
      </c>
      <c r="C415" t="s">
        <v>394</v>
      </c>
      <c r="D415" t="s">
        <v>395</v>
      </c>
      <c r="E415" t="s">
        <v>362</v>
      </c>
      <c r="F415" s="1">
        <v>43552</v>
      </c>
      <c r="G415" s="1">
        <v>43560</v>
      </c>
      <c r="H415" s="1">
        <v>43560</v>
      </c>
      <c r="I415">
        <v>500</v>
      </c>
      <c r="J415">
        <v>500</v>
      </c>
      <c r="K415" s="8" t="b">
        <f>IF(TablePurchaseOrders[[#This Row],[Goods receipt date]]&lt;=TablePurchaseOrders[[#This Row],[Requested delivery date]],TRUE,FALSE)</f>
        <v>1</v>
      </c>
      <c r="L415" s="8" t="b">
        <f>IF(TablePurchaseOrders[[#This Row],[Purchase order quantity]]=TablePurchaseOrders[[#This Row],[Goods receipt quantity]],TRUE,FALSE)</f>
        <v>1</v>
      </c>
      <c r="M415" s="8" t="b">
        <f>IF(AND(TablePurchaseOrders[[#This Row],[Right time?]],TablePurchaseOrders[[#This Row],[Right quantity?]]),TRUE,FALSE)</f>
        <v>1</v>
      </c>
    </row>
    <row r="416" spans="1:13" x14ac:dyDescent="0.25">
      <c r="A416">
        <v>45057016</v>
      </c>
      <c r="B416">
        <v>10</v>
      </c>
      <c r="C416" t="s">
        <v>338</v>
      </c>
      <c r="D416" t="s">
        <v>339</v>
      </c>
      <c r="E416" t="s">
        <v>288</v>
      </c>
      <c r="F416" s="1">
        <v>43552</v>
      </c>
      <c r="G416" s="1">
        <v>43560</v>
      </c>
      <c r="H416" s="1">
        <v>43560</v>
      </c>
      <c r="I416">
        <v>23</v>
      </c>
      <c r="J416">
        <v>23</v>
      </c>
      <c r="K416" s="8" t="b">
        <f>IF(TablePurchaseOrders[[#This Row],[Goods receipt date]]&lt;=TablePurchaseOrders[[#This Row],[Requested delivery date]],TRUE,FALSE)</f>
        <v>1</v>
      </c>
      <c r="L416" s="8" t="b">
        <f>IF(TablePurchaseOrders[[#This Row],[Purchase order quantity]]=TablePurchaseOrders[[#This Row],[Goods receipt quantity]],TRUE,FALSE)</f>
        <v>1</v>
      </c>
      <c r="M416" s="8" t="b">
        <f>IF(AND(TablePurchaseOrders[[#This Row],[Right time?]],TablePurchaseOrders[[#This Row],[Right quantity?]]),TRUE,FALSE)</f>
        <v>1</v>
      </c>
    </row>
    <row r="417" spans="1:13" x14ac:dyDescent="0.25">
      <c r="A417">
        <v>45057017</v>
      </c>
      <c r="B417">
        <v>10</v>
      </c>
      <c r="C417" t="s">
        <v>412</v>
      </c>
      <c r="D417" t="s">
        <v>413</v>
      </c>
      <c r="E417" t="s">
        <v>365</v>
      </c>
      <c r="F417" s="1">
        <v>43553</v>
      </c>
      <c r="G417" s="1">
        <v>43566</v>
      </c>
      <c r="H417" s="1">
        <v>43566</v>
      </c>
      <c r="I417">
        <v>500</v>
      </c>
      <c r="J417">
        <v>500</v>
      </c>
      <c r="K417" s="8" t="b">
        <f>IF(TablePurchaseOrders[[#This Row],[Goods receipt date]]&lt;=TablePurchaseOrders[[#This Row],[Requested delivery date]],TRUE,FALSE)</f>
        <v>1</v>
      </c>
      <c r="L417" s="8" t="b">
        <f>IF(TablePurchaseOrders[[#This Row],[Purchase order quantity]]=TablePurchaseOrders[[#This Row],[Goods receipt quantity]],TRUE,FALSE)</f>
        <v>1</v>
      </c>
      <c r="M417" s="8" t="b">
        <f>IF(AND(TablePurchaseOrders[[#This Row],[Right time?]],TablePurchaseOrders[[#This Row],[Right quantity?]]),TRUE,FALSE)</f>
        <v>1</v>
      </c>
    </row>
    <row r="418" spans="1:13" x14ac:dyDescent="0.25">
      <c r="A418">
        <v>45057018</v>
      </c>
      <c r="B418">
        <v>10</v>
      </c>
      <c r="C418" t="s">
        <v>262</v>
      </c>
      <c r="D418" t="s">
        <v>263</v>
      </c>
      <c r="E418" t="s">
        <v>261</v>
      </c>
      <c r="F418" s="1">
        <v>43553</v>
      </c>
      <c r="G418" s="1">
        <v>43567</v>
      </c>
      <c r="H418" s="1">
        <v>43567</v>
      </c>
      <c r="I418">
        <v>6</v>
      </c>
      <c r="J418">
        <v>3</v>
      </c>
      <c r="K418" s="8" t="b">
        <f>IF(TablePurchaseOrders[[#This Row],[Goods receipt date]]&lt;=TablePurchaseOrders[[#This Row],[Requested delivery date]],TRUE,FALSE)</f>
        <v>1</v>
      </c>
      <c r="L418" s="8" t="b">
        <f>IF(TablePurchaseOrders[[#This Row],[Purchase order quantity]]=TablePurchaseOrders[[#This Row],[Goods receipt quantity]],TRUE,FALSE)</f>
        <v>0</v>
      </c>
      <c r="M418" s="8" t="b">
        <f>IF(AND(TablePurchaseOrders[[#This Row],[Right time?]],TablePurchaseOrders[[#This Row],[Right quantity?]]),TRUE,FALSE)</f>
        <v>0</v>
      </c>
    </row>
    <row r="419" spans="1:13" x14ac:dyDescent="0.25">
      <c r="A419">
        <v>45057019</v>
      </c>
      <c r="B419">
        <v>10</v>
      </c>
      <c r="C419" t="s">
        <v>300</v>
      </c>
      <c r="D419" t="s">
        <v>301</v>
      </c>
      <c r="E419" t="s">
        <v>291</v>
      </c>
      <c r="F419" s="1">
        <v>43553</v>
      </c>
      <c r="G419" s="1">
        <v>43566</v>
      </c>
      <c r="H419" s="1">
        <v>43566</v>
      </c>
      <c r="I419">
        <v>18</v>
      </c>
      <c r="J419">
        <v>11</v>
      </c>
      <c r="K419" s="8" t="b">
        <f>IF(TablePurchaseOrders[[#This Row],[Goods receipt date]]&lt;=TablePurchaseOrders[[#This Row],[Requested delivery date]],TRUE,FALSE)</f>
        <v>1</v>
      </c>
      <c r="L419" s="8" t="b">
        <f>IF(TablePurchaseOrders[[#This Row],[Purchase order quantity]]=TablePurchaseOrders[[#This Row],[Goods receipt quantity]],TRUE,FALSE)</f>
        <v>0</v>
      </c>
      <c r="M419" s="8" t="b">
        <f>IF(AND(TablePurchaseOrders[[#This Row],[Right time?]],TablePurchaseOrders[[#This Row],[Right quantity?]]),TRUE,FALSE)</f>
        <v>0</v>
      </c>
    </row>
    <row r="420" spans="1:13" x14ac:dyDescent="0.25">
      <c r="A420">
        <v>45057020</v>
      </c>
      <c r="B420">
        <v>10</v>
      </c>
      <c r="C420" t="s">
        <v>108</v>
      </c>
      <c r="D420" t="s">
        <v>109</v>
      </c>
      <c r="E420" t="s">
        <v>87</v>
      </c>
      <c r="F420" s="1">
        <v>43555</v>
      </c>
      <c r="G420" s="1">
        <v>43567</v>
      </c>
      <c r="H420" s="1">
        <v>43567</v>
      </c>
      <c r="I420">
        <v>45</v>
      </c>
      <c r="J420">
        <v>45</v>
      </c>
      <c r="K420" s="8" t="b">
        <f>IF(TablePurchaseOrders[[#This Row],[Goods receipt date]]&lt;=TablePurchaseOrders[[#This Row],[Requested delivery date]],TRUE,FALSE)</f>
        <v>1</v>
      </c>
      <c r="L420" s="8" t="b">
        <f>IF(TablePurchaseOrders[[#This Row],[Purchase order quantity]]=TablePurchaseOrders[[#This Row],[Goods receipt quantity]],TRUE,FALSE)</f>
        <v>1</v>
      </c>
      <c r="M420" s="8" t="b">
        <f>IF(AND(TablePurchaseOrders[[#This Row],[Right time?]],TablePurchaseOrders[[#This Row],[Right quantity?]]),TRUE,FALSE)</f>
        <v>1</v>
      </c>
    </row>
    <row r="421" spans="1:13" x14ac:dyDescent="0.25">
      <c r="A421">
        <v>45057020</v>
      </c>
      <c r="B421">
        <v>20</v>
      </c>
      <c r="C421" t="s">
        <v>100</v>
      </c>
      <c r="D421" t="s">
        <v>101</v>
      </c>
      <c r="E421" t="s">
        <v>87</v>
      </c>
      <c r="F421" s="1">
        <v>43555</v>
      </c>
      <c r="G421" s="1">
        <v>43567</v>
      </c>
      <c r="H421" s="1">
        <v>43567</v>
      </c>
      <c r="I421">
        <v>28</v>
      </c>
      <c r="J421">
        <v>28</v>
      </c>
      <c r="K421" s="8" t="b">
        <f>IF(TablePurchaseOrders[[#This Row],[Goods receipt date]]&lt;=TablePurchaseOrders[[#This Row],[Requested delivery date]],TRUE,FALSE)</f>
        <v>1</v>
      </c>
      <c r="L421" s="8" t="b">
        <f>IF(TablePurchaseOrders[[#This Row],[Purchase order quantity]]=TablePurchaseOrders[[#This Row],[Goods receipt quantity]],TRUE,FALSE)</f>
        <v>1</v>
      </c>
      <c r="M421" s="8" t="b">
        <f>IF(AND(TablePurchaseOrders[[#This Row],[Right time?]],TablePurchaseOrders[[#This Row],[Right quantity?]]),TRUE,FALSE)</f>
        <v>1</v>
      </c>
    </row>
    <row r="422" spans="1:13" x14ac:dyDescent="0.25">
      <c r="A422">
        <v>45057021</v>
      </c>
      <c r="B422">
        <v>10</v>
      </c>
      <c r="C422" t="s">
        <v>154</v>
      </c>
      <c r="D422" t="s">
        <v>155</v>
      </c>
      <c r="E422" t="s">
        <v>134</v>
      </c>
      <c r="F422" s="1">
        <v>43555</v>
      </c>
      <c r="G422" s="1">
        <v>43567</v>
      </c>
      <c r="H422" s="1">
        <v>43567</v>
      </c>
      <c r="I422">
        <v>910</v>
      </c>
      <c r="J422">
        <v>910</v>
      </c>
      <c r="K422" s="8" t="b">
        <f>IF(TablePurchaseOrders[[#This Row],[Goods receipt date]]&lt;=TablePurchaseOrders[[#This Row],[Requested delivery date]],TRUE,FALSE)</f>
        <v>1</v>
      </c>
      <c r="L422" s="8" t="b">
        <f>IF(TablePurchaseOrders[[#This Row],[Purchase order quantity]]=TablePurchaseOrders[[#This Row],[Goods receipt quantity]],TRUE,FALSE)</f>
        <v>1</v>
      </c>
      <c r="M422" s="8" t="b">
        <f>IF(AND(TablePurchaseOrders[[#This Row],[Right time?]],TablePurchaseOrders[[#This Row],[Right quantity?]]),TRUE,FALSE)</f>
        <v>1</v>
      </c>
    </row>
    <row r="423" spans="1:13" x14ac:dyDescent="0.25">
      <c r="A423">
        <v>45057021</v>
      </c>
      <c r="B423">
        <v>20</v>
      </c>
      <c r="C423" t="s">
        <v>169</v>
      </c>
      <c r="D423" t="s">
        <v>166</v>
      </c>
      <c r="E423" t="s">
        <v>134</v>
      </c>
      <c r="F423" s="1">
        <v>43555</v>
      </c>
      <c r="G423" s="1">
        <v>43567</v>
      </c>
      <c r="H423" s="1">
        <v>43567</v>
      </c>
      <c r="I423">
        <v>1310</v>
      </c>
      <c r="J423">
        <v>653</v>
      </c>
      <c r="K423" s="8" t="b">
        <f>IF(TablePurchaseOrders[[#This Row],[Goods receipt date]]&lt;=TablePurchaseOrders[[#This Row],[Requested delivery date]],TRUE,FALSE)</f>
        <v>1</v>
      </c>
      <c r="L423" s="8" t="b">
        <f>IF(TablePurchaseOrders[[#This Row],[Purchase order quantity]]=TablePurchaseOrders[[#This Row],[Goods receipt quantity]],TRUE,FALSE)</f>
        <v>0</v>
      </c>
      <c r="M423" s="8" t="b">
        <f>IF(AND(TablePurchaseOrders[[#This Row],[Right time?]],TablePurchaseOrders[[#This Row],[Right quantity?]]),TRUE,FALSE)</f>
        <v>0</v>
      </c>
    </row>
    <row r="424" spans="1:13" x14ac:dyDescent="0.25">
      <c r="A424">
        <v>45057021</v>
      </c>
      <c r="B424">
        <v>30</v>
      </c>
      <c r="C424" t="s">
        <v>179</v>
      </c>
      <c r="D424" t="s">
        <v>180</v>
      </c>
      <c r="E424" t="s">
        <v>134</v>
      </c>
      <c r="F424" s="1">
        <v>43555</v>
      </c>
      <c r="G424" s="1">
        <v>43567</v>
      </c>
      <c r="H424" s="1">
        <v>43567</v>
      </c>
      <c r="I424">
        <v>640</v>
      </c>
      <c r="J424">
        <v>515</v>
      </c>
      <c r="K424" s="8" t="b">
        <f>IF(TablePurchaseOrders[[#This Row],[Goods receipt date]]&lt;=TablePurchaseOrders[[#This Row],[Requested delivery date]],TRUE,FALSE)</f>
        <v>1</v>
      </c>
      <c r="L424" s="8" t="b">
        <f>IF(TablePurchaseOrders[[#This Row],[Purchase order quantity]]=TablePurchaseOrders[[#This Row],[Goods receipt quantity]],TRUE,FALSE)</f>
        <v>0</v>
      </c>
      <c r="M424" s="8" t="b">
        <f>IF(AND(TablePurchaseOrders[[#This Row],[Right time?]],TablePurchaseOrders[[#This Row],[Right quantity?]]),TRUE,FALSE)</f>
        <v>0</v>
      </c>
    </row>
    <row r="425" spans="1:13" x14ac:dyDescent="0.25">
      <c r="A425">
        <v>45057021</v>
      </c>
      <c r="B425">
        <v>40</v>
      </c>
      <c r="C425" t="s">
        <v>203</v>
      </c>
      <c r="D425" t="s">
        <v>204</v>
      </c>
      <c r="E425" t="s">
        <v>134</v>
      </c>
      <c r="F425" s="1">
        <v>43555</v>
      </c>
      <c r="G425" s="1">
        <v>43567</v>
      </c>
      <c r="H425" s="1">
        <v>43567</v>
      </c>
      <c r="I425">
        <v>1000</v>
      </c>
      <c r="J425">
        <v>880</v>
      </c>
      <c r="K425" s="8" t="b">
        <f>IF(TablePurchaseOrders[[#This Row],[Goods receipt date]]&lt;=TablePurchaseOrders[[#This Row],[Requested delivery date]],TRUE,FALSE)</f>
        <v>1</v>
      </c>
      <c r="L425" s="8" t="b">
        <f>IF(TablePurchaseOrders[[#This Row],[Purchase order quantity]]=TablePurchaseOrders[[#This Row],[Goods receipt quantity]],TRUE,FALSE)</f>
        <v>0</v>
      </c>
      <c r="M425" s="8" t="b">
        <f>IF(AND(TablePurchaseOrders[[#This Row],[Right time?]],TablePurchaseOrders[[#This Row],[Right quantity?]]),TRUE,FALSE)</f>
        <v>0</v>
      </c>
    </row>
    <row r="426" spans="1:13" x14ac:dyDescent="0.25">
      <c r="A426">
        <v>45057021</v>
      </c>
      <c r="B426">
        <v>50</v>
      </c>
      <c r="C426" t="s">
        <v>229</v>
      </c>
      <c r="D426" t="s">
        <v>230</v>
      </c>
      <c r="E426" t="s">
        <v>134</v>
      </c>
      <c r="F426" s="1">
        <v>43555</v>
      </c>
      <c r="G426" s="1">
        <v>43567</v>
      </c>
      <c r="H426" s="1">
        <v>43578</v>
      </c>
      <c r="I426">
        <v>236</v>
      </c>
      <c r="J426">
        <v>236</v>
      </c>
      <c r="K426" s="8" t="b">
        <f>IF(TablePurchaseOrders[[#This Row],[Goods receipt date]]&lt;=TablePurchaseOrders[[#This Row],[Requested delivery date]],TRUE,FALSE)</f>
        <v>0</v>
      </c>
      <c r="L426" s="8" t="b">
        <f>IF(TablePurchaseOrders[[#This Row],[Purchase order quantity]]=TablePurchaseOrders[[#This Row],[Goods receipt quantity]],TRUE,FALSE)</f>
        <v>1</v>
      </c>
      <c r="M426" s="8" t="b">
        <f>IF(AND(TablePurchaseOrders[[#This Row],[Right time?]],TablePurchaseOrders[[#This Row],[Right quantity?]]),TRUE,FALSE)</f>
        <v>0</v>
      </c>
    </row>
    <row r="427" spans="1:13" x14ac:dyDescent="0.25">
      <c r="A427">
        <v>45057021</v>
      </c>
      <c r="B427">
        <v>60</v>
      </c>
      <c r="C427" t="s">
        <v>251</v>
      </c>
      <c r="D427" t="s">
        <v>245</v>
      </c>
      <c r="E427" t="s">
        <v>134</v>
      </c>
      <c r="F427" s="1">
        <v>43555</v>
      </c>
      <c r="G427" s="1">
        <v>43567</v>
      </c>
      <c r="H427" s="1">
        <v>43567</v>
      </c>
      <c r="I427">
        <v>1600</v>
      </c>
      <c r="J427">
        <v>1600</v>
      </c>
      <c r="K427" s="8" t="b">
        <f>IF(TablePurchaseOrders[[#This Row],[Goods receipt date]]&lt;=TablePurchaseOrders[[#This Row],[Requested delivery date]],TRUE,FALSE)</f>
        <v>1</v>
      </c>
      <c r="L427" s="8" t="b">
        <f>IF(TablePurchaseOrders[[#This Row],[Purchase order quantity]]=TablePurchaseOrders[[#This Row],[Goods receipt quantity]],TRUE,FALSE)</f>
        <v>1</v>
      </c>
      <c r="M427" s="8" t="b">
        <f>IF(AND(TablePurchaseOrders[[#This Row],[Right time?]],TablePurchaseOrders[[#This Row],[Right quantity?]]),TRUE,FALSE)</f>
        <v>1</v>
      </c>
    </row>
    <row r="428" spans="1:13" x14ac:dyDescent="0.25">
      <c r="A428">
        <v>45057022</v>
      </c>
      <c r="B428">
        <v>10</v>
      </c>
      <c r="C428" t="s">
        <v>498</v>
      </c>
      <c r="D428" t="s">
        <v>499</v>
      </c>
      <c r="E428" t="s">
        <v>362</v>
      </c>
      <c r="F428" s="1">
        <v>43555</v>
      </c>
      <c r="G428" s="1">
        <v>43565</v>
      </c>
      <c r="H428" s="1">
        <v>43565</v>
      </c>
      <c r="I428">
        <v>500</v>
      </c>
      <c r="J428">
        <v>18</v>
      </c>
      <c r="K428" s="8" t="b">
        <f>IF(TablePurchaseOrders[[#This Row],[Goods receipt date]]&lt;=TablePurchaseOrders[[#This Row],[Requested delivery date]],TRUE,FALSE)</f>
        <v>1</v>
      </c>
      <c r="L428" s="8" t="b">
        <f>IF(TablePurchaseOrders[[#This Row],[Purchase order quantity]]=TablePurchaseOrders[[#This Row],[Goods receipt quantity]],TRUE,FALSE)</f>
        <v>0</v>
      </c>
      <c r="M428" s="8" t="b">
        <f>IF(AND(TablePurchaseOrders[[#This Row],[Right time?]],TablePurchaseOrders[[#This Row],[Right quantity?]]),TRUE,FALSE)</f>
        <v>0</v>
      </c>
    </row>
    <row r="429" spans="1:13" x14ac:dyDescent="0.25">
      <c r="A429">
        <v>45057022</v>
      </c>
      <c r="B429">
        <v>20</v>
      </c>
      <c r="C429" t="s">
        <v>488</v>
      </c>
      <c r="D429" t="s">
        <v>489</v>
      </c>
      <c r="E429" t="s">
        <v>362</v>
      </c>
      <c r="F429" s="1">
        <v>43555</v>
      </c>
      <c r="G429" s="1">
        <v>43565</v>
      </c>
      <c r="H429" s="1">
        <v>43567</v>
      </c>
      <c r="I429">
        <v>600</v>
      </c>
      <c r="J429">
        <v>438</v>
      </c>
      <c r="K429" s="8" t="b">
        <f>IF(TablePurchaseOrders[[#This Row],[Goods receipt date]]&lt;=TablePurchaseOrders[[#This Row],[Requested delivery date]],TRUE,FALSE)</f>
        <v>0</v>
      </c>
      <c r="L429" s="8" t="b">
        <f>IF(TablePurchaseOrders[[#This Row],[Purchase order quantity]]=TablePurchaseOrders[[#This Row],[Goods receipt quantity]],TRUE,FALSE)</f>
        <v>0</v>
      </c>
      <c r="M429" s="8" t="b">
        <f>IF(AND(TablePurchaseOrders[[#This Row],[Right time?]],TablePurchaseOrders[[#This Row],[Right quantity?]]),TRUE,FALSE)</f>
        <v>0</v>
      </c>
    </row>
    <row r="430" spans="1:13" x14ac:dyDescent="0.25">
      <c r="A430">
        <v>45057022</v>
      </c>
      <c r="B430">
        <v>30</v>
      </c>
      <c r="C430" t="s">
        <v>418</v>
      </c>
      <c r="D430" t="s">
        <v>419</v>
      </c>
      <c r="E430" t="s">
        <v>362</v>
      </c>
      <c r="F430" s="1">
        <v>43555</v>
      </c>
      <c r="G430" s="1">
        <v>43565</v>
      </c>
      <c r="H430" s="1">
        <v>43567</v>
      </c>
      <c r="I430">
        <v>600</v>
      </c>
      <c r="J430">
        <v>184</v>
      </c>
      <c r="K430" s="8" t="b">
        <f>IF(TablePurchaseOrders[[#This Row],[Goods receipt date]]&lt;=TablePurchaseOrders[[#This Row],[Requested delivery date]],TRUE,FALSE)</f>
        <v>0</v>
      </c>
      <c r="L430" s="8" t="b">
        <f>IF(TablePurchaseOrders[[#This Row],[Purchase order quantity]]=TablePurchaseOrders[[#This Row],[Goods receipt quantity]],TRUE,FALSE)</f>
        <v>0</v>
      </c>
      <c r="M430" s="8" t="b">
        <f>IF(AND(TablePurchaseOrders[[#This Row],[Right time?]],TablePurchaseOrders[[#This Row],[Right quantity?]]),TRUE,FALSE)</f>
        <v>0</v>
      </c>
    </row>
    <row r="431" spans="1:13" x14ac:dyDescent="0.25">
      <c r="A431">
        <v>45057023</v>
      </c>
      <c r="B431">
        <v>10</v>
      </c>
      <c r="C431" t="s">
        <v>96</v>
      </c>
      <c r="D431" t="s">
        <v>97</v>
      </c>
      <c r="E431" t="s">
        <v>84</v>
      </c>
      <c r="F431" s="1">
        <v>43555</v>
      </c>
      <c r="G431" s="1">
        <v>43571</v>
      </c>
      <c r="H431" s="1">
        <v>43571</v>
      </c>
      <c r="I431">
        <v>305</v>
      </c>
      <c r="J431">
        <v>305</v>
      </c>
      <c r="K431" s="8" t="b">
        <f>IF(TablePurchaseOrders[[#This Row],[Goods receipt date]]&lt;=TablePurchaseOrders[[#This Row],[Requested delivery date]],TRUE,FALSE)</f>
        <v>1</v>
      </c>
      <c r="L431" s="8" t="b">
        <f>IF(TablePurchaseOrders[[#This Row],[Purchase order quantity]]=TablePurchaseOrders[[#This Row],[Goods receipt quantity]],TRUE,FALSE)</f>
        <v>1</v>
      </c>
      <c r="M431" s="8" t="b">
        <f>IF(AND(TablePurchaseOrders[[#This Row],[Right time?]],TablePurchaseOrders[[#This Row],[Right quantity?]]),TRUE,FALSE)</f>
        <v>1</v>
      </c>
    </row>
    <row r="432" spans="1:13" x14ac:dyDescent="0.25">
      <c r="A432">
        <v>45057024</v>
      </c>
      <c r="B432">
        <v>10</v>
      </c>
      <c r="C432" t="s">
        <v>306</v>
      </c>
      <c r="D432" t="s">
        <v>307</v>
      </c>
      <c r="E432" t="s">
        <v>288</v>
      </c>
      <c r="F432" s="1">
        <v>43555</v>
      </c>
      <c r="G432" s="1">
        <v>43564</v>
      </c>
      <c r="H432" s="1">
        <v>43564</v>
      </c>
      <c r="I432">
        <v>22</v>
      </c>
      <c r="J432">
        <v>22</v>
      </c>
      <c r="K432" s="8" t="b">
        <f>IF(TablePurchaseOrders[[#This Row],[Goods receipt date]]&lt;=TablePurchaseOrders[[#This Row],[Requested delivery date]],TRUE,FALSE)</f>
        <v>1</v>
      </c>
      <c r="L432" s="8" t="b">
        <f>IF(TablePurchaseOrders[[#This Row],[Purchase order quantity]]=TablePurchaseOrders[[#This Row],[Goods receipt quantity]],TRUE,FALSE)</f>
        <v>1</v>
      </c>
      <c r="M432" s="8" t="b">
        <f>IF(AND(TablePurchaseOrders[[#This Row],[Right time?]],TablePurchaseOrders[[#This Row],[Right quantity?]]),TRUE,FALSE)</f>
        <v>1</v>
      </c>
    </row>
  </sheetData>
  <phoneticPr fontId="2" type="noConversion"/>
  <conditionalFormatting sqref="K2:M432">
    <cfRule type="cellIs" dxfId="7" priority="1" operator="equal">
      <formula>FALSE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&amp;C&amp;K00-022Copyright © Nodewise | All Rights Reserved</oddHeader>
    <oddFooter>&amp;R&amp;K00+000Copyright © Nodewise | All Rights Reserved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Delivery performance</vt:lpstr>
      <vt:lpstr>Purchase 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2020-01-14T14:25:58Z</dcterms:created>
  <dcterms:modified xsi:type="dcterms:W3CDTF">2020-02-04T15:46:56Z</dcterms:modified>
</cp:coreProperties>
</file>